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activeTab="3"/>
  </bookViews>
  <sheets>
    <sheet name="ÖZET TABLOSU" sheetId="1" r:id="rId1"/>
    <sheet name="Cetvel No.1-Kanal Şebeke İşleri" sheetId="2" r:id="rId2"/>
    <sheet name="Cetvel No.2-Y.suyu Şebeke İşler" sheetId="3" r:id="rId3"/>
    <sheet name="Cetvel No.3-Çeşitli İşler" sheetId="4" r:id="rId4"/>
  </sheets>
  <definedNames>
    <definedName name="_poz21">#REF!</definedName>
    <definedName name="_Toc181152373" localSheetId="0">'ÖZET TABLOSU'!#REF!</definedName>
    <definedName name="_Toc181152375" localSheetId="0">'ÖZET TABLOSU'!#REF!</definedName>
    <definedName name="_WC2000" localSheetId="3">#REF!</definedName>
    <definedName name="_WC2000">#REF!</definedName>
    <definedName name="_xlnm.Print_Area" localSheetId="1">'Cetvel No.1-Kanal Şebeke İşleri'!$B$1:$H$46</definedName>
    <definedName name="_xlnm.Print_Area" localSheetId="2">'Cetvel No.2-Y.suyu Şebeke İşler'!$B$1:$H$28</definedName>
    <definedName name="_xlnm.Print_Area" localSheetId="3">'Cetvel No.3-Çeşitli İşler'!$B$1:$H$15</definedName>
    <definedName name="_xlnm.Print_Area" localSheetId="0">'ÖZET TABLOSU'!$B$1:$D$9</definedName>
    <definedName name="_xlnm.Print_Titles" localSheetId="1">'Cetvel No.1-Kanal Şebeke İşleri'!$3:$3</definedName>
    <definedName name="_xlnm.Print_Titles" localSheetId="2">'Cetvel No.2-Y.suyu Şebeke İşler'!$3:$3</definedName>
    <definedName name="_xlnm.Print_Titles" localSheetId="3">'Cetvel No.3-Çeşitli İşler'!$3:$3</definedName>
    <definedName name="Z_97C1B02C_B78B_41F7_B172_F27128826B76_.wvu.PrintArea" localSheetId="0">'ÖZET TABLOSU'!$B$4:$D$8</definedName>
    <definedName name="Z_AE5483E9_0296_478F_BF25_DA3431184778_.wvu.PrintArea" localSheetId="0">'ÖZET TABLOSU'!$B$4:$D$8</definedName>
  </definedName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H14" i="4" l="1"/>
  <c r="H13" i="4"/>
  <c r="H12" i="4"/>
  <c r="H9" i="4"/>
  <c r="H10" i="4" s="1"/>
  <c r="H6" i="4"/>
  <c r="H7" i="4" s="1"/>
  <c r="H30" i="3"/>
  <c r="H29" i="3"/>
  <c r="H28" i="3"/>
  <c r="H27" i="3"/>
  <c r="H31" i="3" s="1"/>
  <c r="H24" i="3"/>
  <c r="H22" i="3"/>
  <c r="H25" i="3" s="1"/>
  <c r="H19" i="3"/>
  <c r="H18" i="3"/>
  <c r="H17" i="3"/>
  <c r="H13" i="3"/>
  <c r="H14" i="3" s="1"/>
  <c r="H11" i="3"/>
  <c r="H9" i="3"/>
  <c r="H7" i="3"/>
  <c r="B2" i="3"/>
  <c r="B1" i="3"/>
  <c r="H44" i="2"/>
  <c r="H43" i="2"/>
  <c r="H45" i="2" s="1"/>
  <c r="H40" i="2"/>
  <c r="H39" i="2"/>
  <c r="H41" i="2" s="1"/>
  <c r="H38" i="2"/>
  <c r="H37" i="2"/>
  <c r="H36" i="2"/>
  <c r="H34" i="2"/>
  <c r="H33" i="2"/>
  <c r="H32" i="2"/>
  <c r="H31" i="2"/>
  <c r="H30" i="2"/>
  <c r="H26" i="2"/>
  <c r="H27" i="2" s="1"/>
  <c r="H46" i="2" s="1"/>
  <c r="D6" i="1" s="1"/>
  <c r="H25" i="2"/>
  <c r="H23" i="2"/>
  <c r="H22" i="2"/>
  <c r="H21" i="2"/>
  <c r="H19" i="2"/>
  <c r="H17" i="2"/>
  <c r="H16" i="2"/>
  <c r="H15" i="2"/>
  <c r="H13" i="2"/>
  <c r="H12" i="2"/>
  <c r="H10" i="2"/>
  <c r="H9" i="2"/>
  <c r="H8" i="2"/>
  <c r="H7" i="2"/>
  <c r="B2" i="2"/>
  <c r="B1" i="2"/>
  <c r="H32" i="3" l="1"/>
  <c r="D7" i="1" s="1"/>
  <c r="H15" i="4"/>
  <c r="D8" i="1" s="1"/>
  <c r="D9" i="1" s="1"/>
</calcChain>
</file>

<file path=xl/sharedStrings.xml><?xml version="1.0" encoding="utf-8"?>
<sst xmlns="http://schemas.openxmlformats.org/spreadsheetml/2006/main" count="319" uniqueCount="210">
  <si>
    <t>TEKLİF CETVELİ</t>
  </si>
  <si>
    <t>İşin Adı:Konak İlçesi Umurbey, Halkapınar, Mersinli ve Çınarlı Mahalleleri ile Bayraklı İlçesi Adalet Mahallesi Yağmursuyu ve Kanalizasyon İnşaatı İşi</t>
  </si>
  <si>
    <t>RFB No: İZSU-W1</t>
  </si>
  <si>
    <t>TEKLİF CETVELİ İCMALİ</t>
  </si>
  <si>
    <t>SIRA NO</t>
  </si>
  <si>
    <t>İŞ KALEMİ ADI VE AÇIKLAMASI</t>
  </si>
  <si>
    <t xml:space="preserve">TUTARI
(…..)
</t>
  </si>
  <si>
    <t>KANALİZASYON ŞEBEKE İŞLERİ (Cetvel No:1'den)</t>
  </si>
  <si>
    <t xml:space="preserve">YAĞMURSUYU ŞEBEKE İŞLERİ (Cetvel No:2'den) </t>
  </si>
  <si>
    <t xml:space="preserve">ÇEŞİTLİ İŞLER (Cetvel No:3'den) </t>
  </si>
  <si>
    <t>GENEL TOPLAM (KDV hariç)</t>
  </si>
  <si>
    <t>İZSU-W1</t>
  </si>
  <si>
    <t>CETVEL NO:1 KANALİZASYON ŞEBEKE İŞLERİ TEKLİF CETVELİ</t>
  </si>
  <si>
    <t>BİRİM FİYAT KODU</t>
  </si>
  <si>
    <t>ÖLÇÜ BİRİMİ</t>
  </si>
  <si>
    <t>MİKTAR</t>
  </si>
  <si>
    <t>TEKLİF EDİLEN BİRİM FİYAT
(…...)</t>
  </si>
  <si>
    <t>TUTARI
(…..)</t>
  </si>
  <si>
    <t> </t>
  </si>
  <si>
    <t>KORİGE BORU ŞEBEKE İŞLERİ</t>
  </si>
  <si>
    <t>İZSU-KNL-1</t>
  </si>
  <si>
    <t>Anma Çapı Ø300 mm olan HDPE SN8 geçme muflu koruge kanalizasyon borusunun döşenmesi</t>
  </si>
  <si>
    <t>1.1</t>
  </si>
  <si>
    <t>İZSU-KNL-1.1</t>
  </si>
  <si>
    <r>
      <rPr>
        <sz val="11"/>
        <rFont val="Times New Roman"/>
        <family val="1"/>
        <charset val="1"/>
      </rPr>
      <t>Akarkotu 2.00 m derinliğe kadar, Anma Çapı</t>
    </r>
    <r>
      <rPr>
        <sz val="11"/>
        <rFont val="Arial"/>
        <family val="2"/>
        <charset val="1"/>
      </rPr>
      <t xml:space="preserve"> </t>
    </r>
    <r>
      <rPr>
        <sz val="11"/>
        <rFont val="Times New Roman"/>
        <family val="1"/>
        <charset val="1"/>
      </rPr>
      <t>Ø300 mm olan HDPE SN8 (geçme muflu) koruge kanalizasyon borusunun döşenmesi</t>
    </r>
  </si>
  <si>
    <t>m</t>
  </si>
  <si>
    <t>1.2</t>
  </si>
  <si>
    <t>İZSU-KNL-1.2</t>
  </si>
  <si>
    <r>
      <rPr>
        <sz val="11"/>
        <rFont val="Times New Roman"/>
        <family val="1"/>
        <charset val="1"/>
      </rPr>
      <t>Akarkotu 2.01-3.00 m derinlik arasında, Anma Çapı</t>
    </r>
    <r>
      <rPr>
        <sz val="11"/>
        <rFont val="Arial"/>
        <family val="2"/>
        <charset val="1"/>
      </rPr>
      <t xml:space="preserve"> </t>
    </r>
    <r>
      <rPr>
        <sz val="11"/>
        <rFont val="Times New Roman"/>
        <family val="1"/>
        <charset val="1"/>
      </rPr>
      <t>Ø300 mm olan HDPE SN8 (geçme muflu) koruge kanalizasyon borusunun döşenmesi</t>
    </r>
  </si>
  <si>
    <t>1.3</t>
  </si>
  <si>
    <t>İZSU-KNL-1.3</t>
  </si>
  <si>
    <r>
      <rPr>
        <sz val="11"/>
        <rFont val="Times New Roman"/>
        <family val="1"/>
        <charset val="1"/>
      </rPr>
      <t>Akarkotu 3.01-4.00 m derinlik arasında, Anma Çapı</t>
    </r>
    <r>
      <rPr>
        <sz val="11"/>
        <rFont val="Arial"/>
        <family val="2"/>
        <charset val="1"/>
      </rPr>
      <t xml:space="preserve"> </t>
    </r>
    <r>
      <rPr>
        <sz val="11"/>
        <rFont val="Times New Roman"/>
        <family val="1"/>
        <charset val="1"/>
      </rPr>
      <t>Ø300 mm olan HDPE SN8 (geçme muflu) koruge kanalizasyon borusunun döşenmesi</t>
    </r>
  </si>
  <si>
    <t>1.4</t>
  </si>
  <si>
    <t>İZSU-KNL-1.4</t>
  </si>
  <si>
    <r>
      <rPr>
        <sz val="11"/>
        <rFont val="Times New Roman"/>
        <family val="1"/>
        <charset val="1"/>
      </rPr>
      <t>Akarkotu 4.01-5.00 m derinlik arasında,</t>
    </r>
    <r>
      <rPr>
        <sz val="11"/>
        <rFont val="Arial"/>
        <family val="2"/>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Ø300 mm olan HDPE SN8 (geçme muflu) koruge kanalizasyon borusunun döşenmesi</t>
    </r>
  </si>
  <si>
    <t>İZSU-KNL-2</t>
  </si>
  <si>
    <t>Anma Çapı Ø600 mm HDPE Tip-5 (EF Bağlantılı) koruge kanalizasyon borusunun (TS EN 12132) döşenmesi</t>
  </si>
  <si>
    <t>1.5</t>
  </si>
  <si>
    <t>İZSU-KNL-2.1</t>
  </si>
  <si>
    <r>
      <rPr>
        <sz val="11"/>
        <rFont val="Times New Roman"/>
        <family val="1"/>
        <charset val="1"/>
      </rPr>
      <t>Akarkotu 4.01-5.00 m derinlik arasında,</t>
    </r>
    <r>
      <rPr>
        <sz val="11"/>
        <rFont val="Arial"/>
        <family val="2"/>
        <charset val="1"/>
      </rPr>
      <t xml:space="preserve"> </t>
    </r>
    <r>
      <rPr>
        <sz val="11"/>
        <rFont val="Times New Roman"/>
        <family val="1"/>
        <charset val="1"/>
      </rPr>
      <t xml:space="preserve">Anma Çapı Ø600 mm HDPE (Tip-5) koruge kanalizasyon borusunun döşenmesi </t>
    </r>
  </si>
  <si>
    <t>1.6</t>
  </si>
  <si>
    <t>İZSU-KNL-2.2</t>
  </si>
  <si>
    <r>
      <rPr>
        <sz val="11"/>
        <rFont val="Times New Roman"/>
        <family val="1"/>
        <charset val="1"/>
      </rPr>
      <t>Akarkotu 5.01-6.00 m derinlik arasında,</t>
    </r>
    <r>
      <rPr>
        <sz val="11"/>
        <rFont val="Arial"/>
        <family val="2"/>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Ø600 mm HDPE (Tip-5) koruge kanalizasyon borusunun döşenmesi</t>
    </r>
  </si>
  <si>
    <t>İZSU-KNL-3</t>
  </si>
  <si>
    <t xml:space="preserve">Anma Çapı Ø800 mm HDPE (Tip-5) (EF Bağlantılı) koruge kanalizasyon borusunun (TS EN 12132) döşenmesi </t>
  </si>
  <si>
    <t>1.7</t>
  </si>
  <si>
    <t>İZSU-KNL-3.1</t>
  </si>
  <si>
    <r>
      <rPr>
        <sz val="11"/>
        <rFont val="Times New Roman"/>
        <family val="1"/>
        <charset val="1"/>
      </rPr>
      <t>Akarkotu 3.01-4.00 m derinlik arasında,</t>
    </r>
    <r>
      <rPr>
        <sz val="11"/>
        <rFont val="Arial"/>
        <family val="2"/>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Ø800 mm HDPE (Tip-5) koruge kanalizasyon borusunun döşenmesi</t>
    </r>
  </si>
  <si>
    <t>1.8</t>
  </si>
  <si>
    <t>İZSU-KNL-3.2</t>
  </si>
  <si>
    <r>
      <rPr>
        <sz val="11"/>
        <rFont val="Times New Roman"/>
        <family val="1"/>
        <charset val="1"/>
      </rPr>
      <t>Akarkotu 4.01-5.00 m derinlik arasında,</t>
    </r>
    <r>
      <rPr>
        <sz val="11"/>
        <rFont val="Arial"/>
        <family val="2"/>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Ø800 mm HDPE (Tip-5) koruge kanalizasyon borusunun döşenmesi</t>
    </r>
  </si>
  <si>
    <t>1.9</t>
  </si>
  <si>
    <t>İZSU-KNL-3.3</t>
  </si>
  <si>
    <r>
      <rPr>
        <sz val="11"/>
        <rFont val="Times New Roman"/>
        <family val="1"/>
        <charset val="1"/>
      </rPr>
      <t>Akarkotu 5.01-6.00 m derinlik arasında,</t>
    </r>
    <r>
      <rPr>
        <sz val="11"/>
        <rFont val="Arial"/>
        <family val="2"/>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Ø800 mm HDPE (Tip-5) koruge kanalizasyon borusunun döşenmesi</t>
    </r>
  </si>
  <si>
    <t>İZSU-KNL-4</t>
  </si>
  <si>
    <t>Anma Çapı Ø1000 mm olan HDPE (Tip-5) (EF Bağlantılı) koruge kanalizasyon borusunun (TS EN 12132) döşenmesi</t>
  </si>
  <si>
    <t>1.10</t>
  </si>
  <si>
    <t>İZSU-KNL-4.1</t>
  </si>
  <si>
    <r>
      <rPr>
        <sz val="11"/>
        <rFont val="Times New Roman"/>
        <family val="1"/>
        <charset val="1"/>
      </rPr>
      <t>Akarkotu 4.01-6.00 m derinlik arasında,</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Ø1000 mm HDPE Tip-5 koruge için kanalizasyon borusunun döşenmesi</t>
    </r>
  </si>
  <si>
    <t>İZSU-KNL-5</t>
  </si>
  <si>
    <t>Anma Çapı Ø1200 mm olan HDPE (Tip-5) (EF Bağlantılı) koruge kanalizasyon borusunun (TS EN 12132) döşenmesi</t>
  </si>
  <si>
    <t>1.11</t>
  </si>
  <si>
    <t>İZSU-KNL-5.1</t>
  </si>
  <si>
    <r>
      <rPr>
        <sz val="11"/>
        <rFont val="Times New Roman"/>
        <family val="1"/>
        <charset val="1"/>
      </rPr>
      <t>Akarkotu 4.01-5.00 m derinlik arasında,</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Ø1200 mm HDPE (Tip-5) koruge kanalizasyon borusunun döşenmesi</t>
    </r>
  </si>
  <si>
    <t>1.12</t>
  </si>
  <si>
    <t>İZSU-KNL-5.2</t>
  </si>
  <si>
    <r>
      <rPr>
        <sz val="11"/>
        <rFont val="Times New Roman"/>
        <family val="1"/>
        <charset val="1"/>
      </rPr>
      <t>Akarkotu 5.01-6.00 m derinlik arasında,</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Ø1200 mm HDPE (Tip-5) koruge kanalizasyon borusunun döşenmesi</t>
    </r>
  </si>
  <si>
    <t>1.13</t>
  </si>
  <si>
    <t>İZSU-KNL-5.3</t>
  </si>
  <si>
    <r>
      <rPr>
        <sz val="11"/>
        <rFont val="Times New Roman"/>
        <family val="1"/>
        <charset val="1"/>
      </rPr>
      <t>Akarkotu 6.00 m üstü derinlikte,</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Ø1200 mm HDPE (Tip-5) koruge kanalizasyon borusunun döşenmesi</t>
    </r>
  </si>
  <si>
    <t>İZSU-KNL-6</t>
  </si>
  <si>
    <t xml:space="preserve">Anma Çapı Ø1400 mm olan HDPE (Tip-5) (EF Bağlantılı) koruge kanalizasyon borusunun (TS EN 12132) döşenmesi </t>
  </si>
  <si>
    <t>1.14</t>
  </si>
  <si>
    <t>İZSU-KNL-6.1</t>
  </si>
  <si>
    <r>
      <rPr>
        <sz val="11"/>
        <rFont val="Times New Roman"/>
        <family val="1"/>
        <charset val="1"/>
      </rPr>
      <t>Akarkotu 6.01-7.00 m derinlik arasında,</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Ø1400 mm HDPE (Tip-5) koruge için kanalizasyon borusunun döşenmesi</t>
    </r>
  </si>
  <si>
    <t>1.15</t>
  </si>
  <si>
    <t>İZSU-KNL-6.2</t>
  </si>
  <si>
    <r>
      <rPr>
        <sz val="11"/>
        <rFont val="Times New Roman"/>
        <family val="1"/>
        <charset val="1"/>
      </rPr>
      <t>Akarkotu 7.00 m üstü derinlikte,</t>
    </r>
    <r>
      <rPr>
        <b/>
        <sz val="11"/>
        <rFont val="Times New Roman"/>
        <family val="1"/>
        <charset val="1"/>
      </rPr>
      <t xml:space="preserve"> </t>
    </r>
    <r>
      <rPr>
        <sz val="11"/>
        <rFont val="Times New Roman"/>
        <family val="1"/>
        <charset val="1"/>
      </rPr>
      <t>Anma Çapı</t>
    </r>
    <r>
      <rPr>
        <sz val="11"/>
        <rFont val="Arial"/>
        <family val="2"/>
        <charset val="1"/>
      </rPr>
      <t xml:space="preserve"> </t>
    </r>
    <r>
      <rPr>
        <sz val="11"/>
        <rFont val="Times New Roman"/>
        <family val="1"/>
        <charset val="1"/>
      </rPr>
      <t>Ø1400 mm HDPE (Tip-5) koruge kanalizasyon borusunun döşenmesi</t>
    </r>
  </si>
  <si>
    <t>KORİGE BORU ŞEBEKE İŞLERİ  - ALT-TOPLAM</t>
  </si>
  <si>
    <t>PE MUAYENE BACALARI İŞLERİ</t>
  </si>
  <si>
    <t>İZSU-KNL-7</t>
  </si>
  <si>
    <t xml:space="preserve">Anma ÇapıØ 1000 mm olan ve anma çapı Ø300-Ø600 mm arası boru girişli taban elemanlı PE esaslı muayene bacası yapılması </t>
  </si>
  <si>
    <t>1.16</t>
  </si>
  <si>
    <t>İZSU-KNL-7.1</t>
  </si>
  <si>
    <t>Akarkotu 2.00 m derinliğe kadar, Anma Çapı Ø 1000 mm ve anma çapı Ø300-Ø600 mm arası boru girişli taban elemanlı PE esaslı muayene bacası yapılması</t>
  </si>
  <si>
    <t>adet</t>
  </si>
  <si>
    <t>1.17</t>
  </si>
  <si>
    <t>İZSU-KNL-7.2</t>
  </si>
  <si>
    <t>Akarkotu 2.01-3.00 m derinlik arasında, Anma Çapı Ø 1000 mm olan ve anma çapı Ø300-Ø600 mm arası boru girişli taban elemanlı PE esaslı muayene bacası yapılması</t>
  </si>
  <si>
    <t>1.18</t>
  </si>
  <si>
    <t>İZSU-KNL-7.3</t>
  </si>
  <si>
    <r>
      <rPr>
        <sz val="11"/>
        <rFont val="Times New Roman"/>
        <family val="1"/>
        <charset val="1"/>
      </rPr>
      <t>Akarkotu 3.01-4.00 m derinlik arasında,</t>
    </r>
    <r>
      <rPr>
        <sz val="11"/>
        <rFont val="Arial"/>
        <family val="2"/>
        <charset val="1"/>
      </rPr>
      <t xml:space="preserve"> </t>
    </r>
    <r>
      <rPr>
        <sz val="11"/>
        <rFont val="Times New Roman"/>
        <family val="1"/>
        <charset val="1"/>
      </rPr>
      <t>Anma Çapı Ø 1000 mm olan ve anma çapı Ø300-Ø600 mm arası boru girişli taban elemanlı PE esaslı muayene bacası yapılması</t>
    </r>
  </si>
  <si>
    <t>1.19</t>
  </si>
  <si>
    <t>İZSU-KNL-7.4</t>
  </si>
  <si>
    <r>
      <rPr>
        <sz val="11"/>
        <rFont val="Times New Roman"/>
        <family val="1"/>
        <charset val="1"/>
      </rPr>
      <t>Akarkotu 4.01-5.00 m derinlik arasında,</t>
    </r>
    <r>
      <rPr>
        <sz val="11"/>
        <rFont val="Arial"/>
        <family val="2"/>
        <charset val="1"/>
      </rPr>
      <t xml:space="preserve"> </t>
    </r>
    <r>
      <rPr>
        <sz val="11"/>
        <rFont val="Times New Roman"/>
        <family val="1"/>
        <charset val="1"/>
      </rPr>
      <t>Anma Çapı Ø 1000 mm olan ve anma çapı Ø300-Ø600 mm arası boru girişli taban elemanlı PE esaslı muayene bacası yapılması</t>
    </r>
  </si>
  <si>
    <t>1.20</t>
  </si>
  <si>
    <t>İZSU-KNL-7.5</t>
  </si>
  <si>
    <r>
      <rPr>
        <sz val="11"/>
        <rFont val="Times New Roman"/>
        <family val="1"/>
        <charset val="1"/>
      </rPr>
      <t>Akarkotu 5.01-6.00 m derinlik arasında,</t>
    </r>
    <r>
      <rPr>
        <sz val="11"/>
        <rFont val="Arial"/>
        <family val="2"/>
        <charset val="1"/>
      </rPr>
      <t xml:space="preserve"> </t>
    </r>
    <r>
      <rPr>
        <sz val="11"/>
        <rFont val="Times New Roman"/>
        <family val="1"/>
        <charset val="1"/>
      </rPr>
      <t>Anma Çapı Ø 1000 mm olan ve anma çapı Ø300-Ø600 mm arası boru girişli taban elemanlı PE esaslı muayene bacası</t>
    </r>
    <r>
      <rPr>
        <sz val="11"/>
        <rFont val="Arial"/>
        <family val="2"/>
        <charset val="1"/>
      </rPr>
      <t xml:space="preserve"> </t>
    </r>
    <r>
      <rPr>
        <sz val="11"/>
        <rFont val="Times New Roman"/>
        <family val="1"/>
        <charset val="1"/>
      </rPr>
      <t>yapılması</t>
    </r>
  </si>
  <si>
    <t>İZSU-KNL-8</t>
  </si>
  <si>
    <t>Anma Çapı 1000 mm küresel taban elemanı ile teğetsel prefabrik muayene bacası yapılması (Anma Çapı Ø800 - Ø1400 mm borular için)</t>
  </si>
  <si>
    <t>1.21</t>
  </si>
  <si>
    <t>İZSU-KNL-8.1</t>
  </si>
  <si>
    <t xml:space="preserve">Akarkotu 3.01-4.00 m derinlik arasında, Anma Çapı 1000 mm olan küresel taban elemanı ile teğetsel prefabrik muayene bacası (Anma Çapı Ø800 - Ø1400 mm borular için) yapılması </t>
  </si>
  <si>
    <t>1.22</t>
  </si>
  <si>
    <t>İZSU-KNL-8.2</t>
  </si>
  <si>
    <r>
      <rPr>
        <sz val="11"/>
        <rFont val="Times New Roman"/>
        <family val="1"/>
        <charset val="1"/>
      </rPr>
      <t>Akarkotu 4.01-5.00 m derinlik arasında,</t>
    </r>
    <r>
      <rPr>
        <sz val="11"/>
        <rFont val="Arial"/>
        <family val="2"/>
        <charset val="1"/>
      </rPr>
      <t xml:space="preserve"> </t>
    </r>
    <r>
      <rPr>
        <sz val="11"/>
        <rFont val="Times New Roman"/>
        <family val="1"/>
        <charset val="1"/>
      </rPr>
      <t xml:space="preserve">Anma Çapı 1000 mm olan küresel taban elemanı ile teğetsel prefabrik muayene bacası (Anma Çapı Ø800 - Ø1400 mm borular için) yapılması </t>
    </r>
  </si>
  <si>
    <t>1.23</t>
  </si>
  <si>
    <t>İZSU-KNL-8.3</t>
  </si>
  <si>
    <t xml:space="preserve">Akarkotu 5.01-6.00 m derinlik arasında, Anma Çapı 1000 mm olan küresel taban elemanı ile teğetsel prefabrik muayene bacası (Anma Çapı Ø800 - Ø1400 mm borular için) yapılması </t>
  </si>
  <si>
    <t>1.24</t>
  </si>
  <si>
    <t>İZSU-KNL-8.4</t>
  </si>
  <si>
    <r>
      <rPr>
        <sz val="11"/>
        <rFont val="Times New Roman"/>
        <family val="1"/>
        <charset val="1"/>
      </rPr>
      <t>Akarkotu 6.01-7.00 m derinlik arasında,</t>
    </r>
    <r>
      <rPr>
        <sz val="11"/>
        <rFont val="Arial"/>
        <family val="2"/>
        <charset val="1"/>
      </rPr>
      <t xml:space="preserve"> </t>
    </r>
    <r>
      <rPr>
        <sz val="11"/>
        <rFont val="Times New Roman"/>
        <family val="1"/>
        <charset val="1"/>
      </rPr>
      <t xml:space="preserve">Anma Çapı 1000 mm olan küresel taban elemanı ile teğetsel prefabrik muayene bacası (Anma Çapı Ø800 - Ø1400 mm borular için) yapılması </t>
    </r>
  </si>
  <si>
    <t>1.25</t>
  </si>
  <si>
    <t>İZSU-KNL-8.5</t>
  </si>
  <si>
    <r>
      <rPr>
        <sz val="11"/>
        <rFont val="Times New Roman"/>
        <family val="1"/>
        <charset val="1"/>
      </rPr>
      <t>Akarkotu 7.01-8.00 m derinlik arasında,</t>
    </r>
    <r>
      <rPr>
        <sz val="11"/>
        <rFont val="Arial"/>
        <family val="2"/>
        <charset val="1"/>
      </rPr>
      <t xml:space="preserve"> </t>
    </r>
    <r>
      <rPr>
        <sz val="11"/>
        <rFont val="Times New Roman"/>
        <family val="1"/>
        <charset val="1"/>
      </rPr>
      <t xml:space="preserve">Anma Çapı 1000 mm olan küresel taban elemanı ile teğetsel prefabrik muayene bacası (Anma Çapı Ø800 - Ø1400 mm borular için) yapılması </t>
    </r>
  </si>
  <si>
    <t>PE MUAYENE BACALARI İŞLERİ ALT-TOPLAM</t>
  </si>
  <si>
    <t>PARSEL BACASI VE BAĞLANTI İŞLERİ</t>
  </si>
  <si>
    <t>1.26</t>
  </si>
  <si>
    <t>İZSU-KNL-9</t>
  </si>
  <si>
    <t>Anma Çapı 150 mm. olan SN8 HDPE koruge boru ile 1 (bir) metre Parsel bağlantısının yapılması</t>
  </si>
  <si>
    <t>1.27</t>
  </si>
  <si>
    <t>İZSU-KNL-10</t>
  </si>
  <si>
    <t>İç Ölçüleri 50 x 50 cm. Kare Kesitli Parsel Bacası İmalatı Yapılması</t>
  </si>
  <si>
    <t>PARSEL BACASI VE BAĞLANTI İŞLERİ  - ALT-TOPLAM</t>
  </si>
  <si>
    <t xml:space="preserve"> CETVEL NO:1 İÇİN TOPLAM (Özet Tabloya aktarılan)</t>
  </si>
  <si>
    <t>CETVEL NO:2 YAĞMURSUYU ŞEBEKE İŞLERİ TEKLİF CETVELİ</t>
  </si>
  <si>
    <t>KORUGE BORU ŞEBEKE İŞLERİ</t>
  </si>
  <si>
    <t>İZSU-YS-1</t>
  </si>
  <si>
    <t>Anma Çapı Ø400 mm olan HDPE SN8 (geçme muflu) koruge yağmursuyu borusunun döşenmesi</t>
  </si>
  <si>
    <t>2.1</t>
  </si>
  <si>
    <t>İZSU-YS-1.1</t>
  </si>
  <si>
    <r>
      <rPr>
        <sz val="11"/>
        <rFont val="Times New Roman"/>
        <family val="1"/>
        <charset val="1"/>
      </rPr>
      <t>Akarkotu 2.00 m derinliğe kadar,</t>
    </r>
    <r>
      <rPr>
        <sz val="11"/>
        <rFont val="Arial"/>
        <family val="2"/>
        <charset val="1"/>
      </rPr>
      <t xml:space="preserve"> </t>
    </r>
    <r>
      <rPr>
        <sz val="11"/>
        <rFont val="Times New Roman"/>
        <family val="1"/>
        <charset val="1"/>
      </rPr>
      <t>Anma Çapı Ø400 mm olan HDPE SN8 (geçme muflu) koruge yağmursuyu borusunun döşenmesi</t>
    </r>
  </si>
  <si>
    <t>İZSU-YS-2</t>
  </si>
  <si>
    <t>Anma Çapı Ø500 mm olan HDPE Tip-5 (EF Bağlantılı) spiral sarımlı koruge yağmursuyu borusunun döşenmesi.</t>
  </si>
  <si>
    <t>2.2</t>
  </si>
  <si>
    <t>İZSU-YS-2.1</t>
  </si>
  <si>
    <r>
      <rPr>
        <sz val="11"/>
        <rFont val="Times New Roman"/>
        <family val="1"/>
        <charset val="1"/>
      </rPr>
      <t>Akarkotu 2.00 m derinliğe kadar,</t>
    </r>
    <r>
      <rPr>
        <sz val="11"/>
        <rFont val="Arial"/>
        <family val="2"/>
        <charset val="1"/>
      </rPr>
      <t xml:space="preserve"> </t>
    </r>
    <r>
      <rPr>
        <sz val="11"/>
        <rFont val="Times New Roman"/>
        <family val="1"/>
        <charset val="1"/>
      </rPr>
      <t>Anma çapı Ø500 mm olan HDPE Tip-5 (EF Bağlantılı) spiral sarımlı koruge yağmursuyu borusunun döşenmesi</t>
    </r>
  </si>
  <si>
    <t>İZSU-YS-3</t>
  </si>
  <si>
    <t>Anma çapı Ø600 mm olan HDPE Tip-5 (EF Bağlantılı) spiral sarımlı koruge yağmursuyu borusunun döşenmesi</t>
  </si>
  <si>
    <t>2.3</t>
  </si>
  <si>
    <t>İZSU-YS-3.1</t>
  </si>
  <si>
    <r>
      <rPr>
        <sz val="11"/>
        <rFont val="Times New Roman"/>
        <family val="1"/>
        <charset val="1"/>
      </rPr>
      <t>Akarkotu 2.00 m derinliğe kadar,</t>
    </r>
    <r>
      <rPr>
        <sz val="11"/>
        <rFont val="Arial"/>
        <family val="2"/>
        <charset val="1"/>
      </rPr>
      <t xml:space="preserve"> </t>
    </r>
    <r>
      <rPr>
        <sz val="11"/>
        <rFont val="Times New Roman"/>
        <family val="1"/>
        <charset val="1"/>
      </rPr>
      <t>Anma Çapı Ø600 mm olan HDPE Tip-5 (EF Bağlantılı) spiral sarımlı koruge yağmursuyu borusunun döşenmesi</t>
    </r>
  </si>
  <si>
    <t>İZSU-YS-4</t>
  </si>
  <si>
    <t>Anma Çapı Ø800 mm olan HDPE Tip-5 (EF Bağlantılı) spiral sarımlı koruge yağmursuyu borusunun döşenmesi</t>
  </si>
  <si>
    <t>2.4</t>
  </si>
  <si>
    <t>İZSU-YS-4.1</t>
  </si>
  <si>
    <t>Akarkotu 2.01-3.00 m derinlik arasında, Anma Çapı Ø800 mm olan HDPE Tip-5 (EF Bağlantılı) spiral sarımlı koruge yağmursuyu borusunun döşenmesi</t>
  </si>
  <si>
    <t>DELİKLİ SAC PLAKALI "U" KESİT BETONARME  YAĞMURSUYU IZGARA KANALI İŞLERİ</t>
  </si>
  <si>
    <t>İZSU-YS-5</t>
  </si>
  <si>
    <t xml:space="preserve"> Izgaralı betonarme yağmursuyu kanalı imalatı yapılması</t>
  </si>
  <si>
    <t>2.5</t>
  </si>
  <si>
    <t>İZSU-YS-5.1</t>
  </si>
  <si>
    <t>B= 40 cm U kesit betonarme delikli sac plakalı yağmursuyu kanalı</t>
  </si>
  <si>
    <t>2.6</t>
  </si>
  <si>
    <t>İZSU-YS-5.2</t>
  </si>
  <si>
    <t>B= 60 cm U kesit betonarme delikli sac plakalı yağmursuyu kanalı</t>
  </si>
  <si>
    <t>IZGARALI "U" KESİT BETONARME YAĞMURSUYU IZGARA KANALI İŞLERİ - ALT TOPLAM</t>
  </si>
  <si>
    <t>İZSU-YS-6</t>
  </si>
  <si>
    <t xml:space="preserve">Anma Çapı Ø 1000 mm olan ve anma çapı Ø300-Ø600 mm arası boru girişli taban elemanlı PE esaslı muayene bacası yapımı </t>
  </si>
  <si>
    <t>2.7</t>
  </si>
  <si>
    <t>İZSU-YS-6.1</t>
  </si>
  <si>
    <t>Akarkotu 3,00 m derinliğe kadar, Anma Çapı Ø 1000 mm olan ve anma çapı Ø300-Ø600 mm arası boru girişli taban elemanlı PE esaslı muayene bacası yapımı</t>
  </si>
  <si>
    <t>İZSU-YS-7</t>
  </si>
  <si>
    <t>Anma Çapı 1000 mm olan küresel taban elemanı ile teğetsel prefabrik muayene bacası yapılması (Anma Çapı Ø800- Ø1400 mm borular için)</t>
  </si>
  <si>
    <t>2.8</t>
  </si>
  <si>
    <t>İZSU-YS-7.1</t>
  </si>
  <si>
    <r>
      <rPr>
        <sz val="11"/>
        <rFont val="Times New Roman"/>
        <family val="1"/>
        <charset val="1"/>
      </rPr>
      <t>Akarkotu 3.01-4.00 m derinlikte,</t>
    </r>
    <r>
      <rPr>
        <sz val="11"/>
        <rFont val="Arial"/>
        <family val="2"/>
        <charset val="1"/>
      </rPr>
      <t xml:space="preserve"> </t>
    </r>
    <r>
      <rPr>
        <sz val="11"/>
        <rFont val="Times New Roman"/>
        <family val="1"/>
        <charset val="1"/>
      </rPr>
      <t xml:space="preserve">Anma Çapı 1000 mm olan küresel taban elemanı ile teğetsel prefabrik muayene bacası (Anma Çapı Ø800- Ø1400 mm borular için) yapılması </t>
    </r>
  </si>
  <si>
    <t>MUAYENE BACALARI İŞLERİ ALT-TOPLAM</t>
  </si>
  <si>
    <t>TEKLİ YAĞMURSUYU IZGARASI VE YOL ENİNE GEÇİŞLERİNDE DELİKLİ SAC PLAKALI YAĞMURSUYU KANALI İŞLERİ</t>
  </si>
  <si>
    <t>2.9</t>
  </si>
  <si>
    <t>İZSU-YS-8</t>
  </si>
  <si>
    <t>Anma Çapı Ø200 mm. Olan SN8 HDPE koruge boru ile Betonarme Tekli Yağmursuyu Izgara bağlantısının yapılması</t>
  </si>
  <si>
    <t>2.10</t>
  </si>
  <si>
    <t>İZSU-YS-9</t>
  </si>
  <si>
    <t>0,57 m x 0,57 m. İç Ölçülerinde Betonarme Tekli Izgara İmalatı Yapılması</t>
  </si>
  <si>
    <t>2.11</t>
  </si>
  <si>
    <t>İZSU-YS-10</t>
  </si>
  <si>
    <t>Anma Çapı Ø400 mm. Olan SN8 HDPE koruge boru ile Enine Yağmursuyu Kanalı bağlantısının yapılması</t>
  </si>
  <si>
    <t>2.12</t>
  </si>
  <si>
    <t>İZSU-YS-11</t>
  </si>
  <si>
    <t>Yol Enine Geçişlerinde B=60 cm. Genişliğinde Delikli Sac Plakalı Betonarme Yağmursuyu Kanalı İmalatı Yapılması</t>
  </si>
  <si>
    <t>TEKLİ YAĞMURSUYU IZGARASI VE YOL ENİNE GEÇİŞLERİNDE DELİKLİ SAC PLAKALI YAĞMURSUYU KANALI İŞLERİ- ALT-TOPLAM</t>
  </si>
  <si>
    <t xml:space="preserve"> CETVEL NO:2 İÇİN TOPLAM (Özet Tabloya aktarılan)</t>
  </si>
  <si>
    <t>İşin Adı: Konak İlçesi Umurbey, Halkapınar, Mersinli ve Çınarlı Mahalleleri ile Bayraklı İlçesi Adalet Mahallesi Yağmursuyu ve Kanalizasyon İnşaatı İşi</t>
  </si>
  <si>
    <t>RFB No:</t>
  </si>
  <si>
    <t>CETVEL NO:3 ÇEŞİTLİ İŞLER TEKLİF CETVELİ</t>
  </si>
  <si>
    <t>AÇIKLAMALAR</t>
  </si>
  <si>
    <t>BİRİM</t>
  </si>
  <si>
    <t>BİRİM FİYAT
(…...)</t>
  </si>
  <si>
    <t>TOPLAM
(…..)</t>
  </si>
  <si>
    <t>PALPLANŞ YAPILMASI</t>
  </si>
  <si>
    <t>3.1</t>
  </si>
  <si>
    <t>İZSU-ÇŞİ-1</t>
  </si>
  <si>
    <t>Palplanş çakılarak kazı hendeği/bacası güvenliği alınması 
Çelik palplanş iksa profilinin çakılması ve sökülmesi (İksa profili ile göğüsleme-gergi profilleri dahil)</t>
  </si>
  <si>
    <r>
      <rPr>
        <sz val="11"/>
        <rFont val="Times New Roman"/>
        <family val="1"/>
        <charset val="162"/>
      </rPr>
      <t>m</t>
    </r>
    <r>
      <rPr>
        <vertAlign val="superscript"/>
        <sz val="11"/>
        <rFont val="Times New Roman"/>
        <family val="1"/>
        <charset val="162"/>
      </rPr>
      <t>2</t>
    </r>
  </si>
  <si>
    <t>PALPLANŞ YAPILMASI - ALT-TOPLAM</t>
  </si>
  <si>
    <t>KANALİZASYON ŞEBEKESİNDE YATAY DELGİ METODU İLE ZEMİN ALTINDAN DELİNEREK BORU GEÇİLMESİ VE SÜRÜLMESİ İŞLERİ İÇİN BORU SÜRME YÖNTEMİ İLE BORU GEÇİŞİNİN VE BAĞLANTILARININ YAPILMASI (ANA BORU VE GEÇİŞ BORU BEDELİ DAHİL)</t>
  </si>
  <si>
    <t>3.2</t>
  </si>
  <si>
    <t>İZSU-ÇŞİ-2</t>
  </si>
  <si>
    <t>Çapı 1000 mm'lik çelik boru ile zemin altından yatay geçiş yapılması (ana borunun Anma Çapı Ø800 mm HDPE (Tip-5) Koruge)</t>
  </si>
  <si>
    <t>KANALİZASYON ŞEBEKESİNDE YATAY DELGİ METODU İLE ZEMİN ALTINDAN DELİNEREK BORU GEÇİLMESİ VE SÜRÜLMESİ İŞLERİ İÇİN BORU SÜRME YÖNTEMİ İLE BORU GEÇİŞİNİN VE BAĞLANTILARININ YAPILMASI(ANA BORU VE GEÇİŞ BORU BEDELİ DAHİL)</t>
  </si>
  <si>
    <t xml:space="preserve"> ZEMIN ISLAHININ YAPILMASI</t>
  </si>
  <si>
    <t>3.3</t>
  </si>
  <si>
    <t>İZSU-ÇŞİ-3</t>
  </si>
  <si>
    <t>Jet-1 Yöntemi ile Kolon Çapı Ø60 cm olan Jet Grout Kolonu ile zemin ıslahının yapılması</t>
  </si>
  <si>
    <t>3.4</t>
  </si>
  <si>
    <t>İZSU-ÇŞİ-4</t>
  </si>
  <si>
    <t>Ø 60 cm jet grout boş boy delgi yapılması (Enjeksiyonsuz boy)</t>
  </si>
  <si>
    <t xml:space="preserve"> ZEMIN ISLAHININ YAPILMASI-ALT TOPLAM</t>
  </si>
  <si>
    <t>CETVEL NO:3 İÇİN TOPLAM (Özet Tabloya aktarılan)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</si>
</sst>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T_L_-;\-* #,##0.00\ _T_L_-;_-* \-??\ _T_L_-;_-@_-"/>
    <numFmt numFmtId="165" formatCode="#,##0.00_ ;\-#,##0.00\ "/>
    <numFmt numFmtId="166" formatCode="0.0000"/>
    <numFmt numFmtId="167" formatCode="dd/mmm"/>
  </numFmts>
  <fonts count="17">
    <font>
      <sz val="10"/>
      <name val="Arial"/>
      <family val="2"/>
      <charset val="162"/>
    </font>
    <font>
      <sz val="10"/>
      <name val="Arial Tur"/>
      <charset val="162"/>
    </font>
    <font>
      <sz val="11"/>
      <color rgb="FF000000"/>
      <name val="Aptos Narrow"/>
      <family val="2"/>
      <charset val="162"/>
    </font>
    <font>
      <sz val="11"/>
      <name val="Times New Roman"/>
      <family val="1"/>
      <charset val="162"/>
    </font>
    <font>
      <b/>
      <sz val="11"/>
      <name val="Times New Roman"/>
      <family val="1"/>
      <charset val="162"/>
    </font>
    <font>
      <b/>
      <sz val="14"/>
      <name val="Times New Roman"/>
      <family val="1"/>
      <charset val="162"/>
    </font>
    <font>
      <b/>
      <sz val="11"/>
      <name val="Times New Roman"/>
      <family val="1"/>
      <charset val="1"/>
    </font>
    <font>
      <sz val="11"/>
      <color rgb="FF000000"/>
      <name val="Times New Roman"/>
      <family val="1"/>
      <charset val="162"/>
    </font>
    <font>
      <b/>
      <sz val="12"/>
      <color rgb="FF000000"/>
      <name val="Times New Roman"/>
      <family val="1"/>
      <charset val="162"/>
    </font>
    <font>
      <sz val="11"/>
      <color rgb="FFFF0000"/>
      <name val="Times New Roman"/>
      <family val="1"/>
      <charset val="162"/>
    </font>
    <font>
      <b/>
      <sz val="11"/>
      <color rgb="FF000000"/>
      <name val="Times New Roman"/>
      <family val="1"/>
      <charset val="162"/>
    </font>
    <font>
      <sz val="11"/>
      <name val="Times New Roman"/>
      <family val="1"/>
      <charset val="1"/>
    </font>
    <font>
      <sz val="11"/>
      <name val="Arial"/>
      <family val="2"/>
      <charset val="1"/>
    </font>
    <font>
      <vertAlign val="superscript"/>
      <sz val="11"/>
      <name val="Times New Roman"/>
      <family val="1"/>
      <charset val="162"/>
    </font>
    <font>
      <b/>
      <sz val="11"/>
      <name val="Arial"/>
      <family val="2"/>
      <charset val="1"/>
    </font>
    <font>
      <b/>
      <sz val="12"/>
      <name val="Times New Roman"/>
      <family val="1"/>
      <charset val="1"/>
    </font>
    <font>
      <sz val="10"/>
      <name val="Arial"/>
      <family val="2"/>
      <charset val="162"/>
    </font>
  </fonts>
  <fills count="7">
    <fill>
      <patternFill patternType="none"/>
    </fill>
    <fill>
      <patternFill patternType="gray125"/>
    </fill>
    <fill>
      <patternFill patternType="solid">
        <fgColor rgb="FFA6A6A6"/>
        <bgColor rgb="FFBFBFBF"/>
      </patternFill>
    </fill>
    <fill>
      <patternFill patternType="solid">
        <fgColor rgb="FFD9D9D9"/>
        <bgColor rgb="FFD1D1D1"/>
      </patternFill>
    </fill>
    <fill>
      <patternFill patternType="solid">
        <fgColor rgb="FFFFFFFF"/>
        <bgColor rgb="FFFFFFCC"/>
      </patternFill>
    </fill>
    <fill>
      <patternFill patternType="solid">
        <fgColor rgb="FFBFBFBF"/>
        <bgColor rgb="FFD1D1D1"/>
      </patternFill>
    </fill>
    <fill>
      <patternFill patternType="solid">
        <fgColor rgb="FFD1D1D1"/>
        <bgColor rgb="FFD9D9D9"/>
      </patternFill>
    </fill>
  </fills>
  <borders count="9">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s>
  <cellStyleXfs count="4">
    <xf numFmtId="0" fontId="0" fillId="0" borderId="0"/>
    <xf numFmtId="164" fontId="16" fillId="0" borderId="0" applyBorder="0" applyProtection="0"/>
    <xf numFmtId="0" fontId="1" fillId="0" borderId="0"/>
    <xf numFmtId="0" fontId="2" fillId="0" borderId="0"/>
  </cellStyleXfs>
  <cellXfs count="112">
    <xf numFmtId="0" fontId="0" fillId="0" borderId="0" xfId="0"/>
    <xf numFmtId="4" fontId="4" fillId="0" borderId="2" xfId="0" applyNumberFormat="1" applyFont="1" applyBorder="1" applyAlignment="1">
      <alignment horizontal="right" vertical="center" wrapText="1"/>
    </xf>
    <xf numFmtId="4" fontId="6" fillId="6" borderId="4" xfId="0" applyNumberFormat="1" applyFont="1" applyFill="1" applyBorder="1" applyAlignment="1">
      <alignment horizontal="left" vertical="center" wrapText="1"/>
    </xf>
    <xf numFmtId="4" fontId="4" fillId="0" borderId="2" xfId="0" applyNumberFormat="1" applyFont="1" applyBorder="1" applyAlignment="1">
      <alignment horizontal="right" vertical="center"/>
    </xf>
    <xf numFmtId="4" fontId="4" fillId="6"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6" borderId="3" xfId="0" applyFont="1" applyFill="1" applyBorder="1" applyAlignment="1">
      <alignment horizontal="center" vertical="center" wrapText="1"/>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49" fontId="4" fillId="0" borderId="1" xfId="0" applyNumberFormat="1" applyFont="1" applyBorder="1" applyAlignment="1">
      <alignment horizontal="left" vertical="center" wrapText="1"/>
    </xf>
    <xf numFmtId="0" fontId="4" fillId="3" borderId="6" xfId="2" applyFont="1" applyFill="1" applyBorder="1" applyAlignment="1">
      <alignment horizontal="right" vertical="center" wrapText="1"/>
    </xf>
    <xf numFmtId="0" fontId="4" fillId="0" borderId="5" xfId="2" applyFont="1" applyBorder="1" applyAlignment="1">
      <alignment horizontal="left" vertical="center"/>
    </xf>
    <xf numFmtId="49" fontId="5" fillId="2" borderId="1" xfId="2" applyNumberFormat="1" applyFont="1" applyFill="1" applyBorder="1" applyAlignment="1">
      <alignment horizontal="center" vertical="center"/>
    </xf>
    <xf numFmtId="0" fontId="3" fillId="0" borderId="0" xfId="2" applyFont="1" applyAlignment="1">
      <alignment horizontal="center"/>
    </xf>
    <xf numFmtId="49" fontId="4" fillId="0" borderId="0" xfId="2" applyNumberFormat="1" applyFont="1" applyAlignment="1">
      <alignment horizontal="center"/>
    </xf>
    <xf numFmtId="0" fontId="3" fillId="0" borderId="0" xfId="2" applyFont="1" applyAlignment="1">
      <alignment horizontal="left"/>
    </xf>
    <xf numFmtId="0" fontId="3" fillId="0" borderId="0" xfId="0" applyFont="1"/>
    <xf numFmtId="49" fontId="4" fillId="0" borderId="2" xfId="2" applyNumberFormat="1" applyFont="1" applyBorder="1" applyAlignment="1">
      <alignment vertical="center"/>
    </xf>
    <xf numFmtId="49" fontId="4" fillId="0" borderId="3" xfId="2" applyNumberFormat="1" applyFont="1" applyBorder="1" applyAlignment="1">
      <alignment vertical="center" wrapText="1"/>
    </xf>
    <xf numFmtId="49" fontId="4" fillId="0" borderId="4" xfId="2" applyNumberFormat="1" applyFont="1" applyBorder="1" applyAlignment="1">
      <alignment vertical="center" wrapText="1"/>
    </xf>
    <xf numFmtId="0" fontId="3" fillId="0" borderId="0" xfId="2" applyFont="1" applyAlignment="1">
      <alignment horizontal="center" vertical="center"/>
    </xf>
    <xf numFmtId="0" fontId="4" fillId="0" borderId="2" xfId="2" applyFont="1" applyBorder="1" applyAlignment="1">
      <alignment horizontal="left" vertical="center"/>
    </xf>
    <xf numFmtId="0" fontId="4" fillId="0" borderId="3" xfId="2" applyFont="1" applyBorder="1" applyAlignment="1">
      <alignment horizontal="center" vertical="center"/>
    </xf>
    <xf numFmtId="0" fontId="4" fillId="0" borderId="4" xfId="2"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4" fillId="0" borderId="0" xfId="2" applyFont="1" applyAlignment="1">
      <alignment horizontal="center"/>
    </xf>
    <xf numFmtId="0" fontId="4" fillId="0" borderId="2" xfId="2" applyFont="1" applyBorder="1" applyAlignment="1">
      <alignment horizontal="center" vertical="center" wrapText="1"/>
    </xf>
    <xf numFmtId="0" fontId="3" fillId="0" borderId="3" xfId="2" applyFont="1" applyBorder="1" applyAlignment="1">
      <alignment horizontal="left" vertical="center" wrapText="1"/>
    </xf>
    <xf numFmtId="165" fontId="7" fillId="0" borderId="4" xfId="1" applyNumberFormat="1" applyFont="1" applyBorder="1" applyAlignment="1" applyProtection="1">
      <alignment vertical="center" wrapText="1"/>
    </xf>
    <xf numFmtId="165" fontId="8" fillId="3" borderId="7" xfId="1" applyNumberFormat="1" applyFont="1" applyFill="1" applyBorder="1" applyAlignment="1" applyProtection="1">
      <alignment vertical="center" wrapText="1"/>
    </xf>
    <xf numFmtId="0" fontId="9" fillId="0" borderId="0" xfId="2" applyFont="1" applyAlignment="1">
      <alignment horizontal="center"/>
    </xf>
    <xf numFmtId="0" fontId="3" fillId="0" borderId="0" xfId="2" applyFont="1"/>
    <xf numFmtId="166" fontId="3" fillId="0" borderId="0" xfId="0" applyNumberFormat="1" applyFont="1"/>
    <xf numFmtId="49" fontId="3" fillId="0" borderId="0" xfId="2" applyNumberFormat="1"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4" fillId="0" borderId="2" xfId="0" applyFont="1" applyBorder="1" applyAlignment="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4"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3" fillId="0" borderId="2" xfId="0" applyFont="1" applyBorder="1"/>
    <xf numFmtId="0" fontId="4" fillId="0" borderId="3" xfId="0" applyFont="1" applyBorder="1" applyAlignment="1">
      <alignment horizontal="left" vertical="center"/>
    </xf>
    <xf numFmtId="0" fontId="6" fillId="0" borderId="3" xfId="0" applyFont="1" applyBorder="1" applyAlignment="1">
      <alignment horizontal="justify" vertical="center"/>
    </xf>
    <xf numFmtId="0" fontId="3" fillId="0" borderId="8" xfId="0" applyFont="1" applyBorder="1" applyAlignment="1">
      <alignment horizontal="center" vertical="center"/>
    </xf>
    <xf numFmtId="3" fontId="3" fillId="0" borderId="3" xfId="0" applyNumberFormat="1" applyFont="1" applyBorder="1" applyAlignment="1">
      <alignment horizontal="center" vertical="center"/>
    </xf>
    <xf numFmtId="0" fontId="3" fillId="0" borderId="3" xfId="0" applyFont="1" applyBorder="1"/>
    <xf numFmtId="0" fontId="3" fillId="0" borderId="4" xfId="0" applyFont="1" applyBorder="1"/>
    <xf numFmtId="3"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justify" vertical="center"/>
    </xf>
    <xf numFmtId="4" fontId="3" fillId="0" borderId="3" xfId="0" applyNumberFormat="1" applyFont="1" applyBorder="1" applyAlignment="1">
      <alignment horizontal="center" vertical="center"/>
    </xf>
    <xf numFmtId="4" fontId="3" fillId="0" borderId="3" xfId="0" applyNumberFormat="1" applyFont="1" applyBorder="1" applyAlignment="1">
      <alignment vertical="center"/>
    </xf>
    <xf numFmtId="4" fontId="3" fillId="0" borderId="4" xfId="0" applyNumberFormat="1" applyFont="1" applyBorder="1" applyAlignment="1">
      <alignment vertical="center"/>
    </xf>
    <xf numFmtId="4" fontId="3" fillId="0" borderId="0" xfId="0" applyNumberFormat="1" applyFont="1"/>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6" fillId="0" borderId="3" xfId="0" applyFont="1" applyBorder="1" applyAlignment="1">
      <alignment horizontal="justify" vertical="center" wrapText="1"/>
    </xf>
    <xf numFmtId="4" fontId="3" fillId="0" borderId="3" xfId="0" applyNumberFormat="1" applyFont="1" applyBorder="1" applyAlignment="1">
      <alignment horizontal="center" vertical="center" wrapText="1"/>
    </xf>
    <xf numFmtId="2" fontId="3" fillId="0" borderId="3" xfId="0" applyNumberFormat="1" applyFont="1" applyBorder="1" applyAlignment="1">
      <alignment horizontal="right" vertical="center"/>
    </xf>
    <xf numFmtId="0" fontId="4" fillId="0" borderId="3" xfId="0" applyFont="1" applyBorder="1"/>
    <xf numFmtId="4" fontId="4" fillId="0" borderId="4" xfId="0" applyNumberFormat="1" applyFont="1" applyBorder="1" applyAlignment="1">
      <alignmen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3" fillId="0" borderId="8" xfId="0" applyFont="1" applyBorder="1"/>
    <xf numFmtId="4" fontId="3" fillId="0" borderId="3" xfId="0" applyNumberFormat="1" applyFont="1" applyBorder="1"/>
    <xf numFmtId="4" fontId="4" fillId="0" borderId="4" xfId="0" applyNumberFormat="1" applyFont="1" applyBorder="1"/>
    <xf numFmtId="3" fontId="3" fillId="0" borderId="2" xfId="0" applyNumberFormat="1" applyFont="1" applyBorder="1" applyAlignment="1">
      <alignment horizontal="right" vertical="center" indent="1"/>
    </xf>
    <xf numFmtId="0" fontId="11" fillId="0" borderId="3" xfId="0" applyFont="1" applyBorder="1" applyAlignment="1">
      <alignment horizontal="justify" vertical="center" wrapText="1"/>
    </xf>
    <xf numFmtId="4" fontId="11" fillId="0" borderId="3" xfId="2" applyNumberFormat="1" applyFont="1" applyBorder="1" applyAlignment="1">
      <alignment horizontal="center" vertical="center"/>
    </xf>
    <xf numFmtId="4" fontId="6" fillId="0" borderId="7" xfId="0" applyNumberFormat="1" applyFont="1" applyBorder="1" applyAlignment="1">
      <alignment horizontal="right" vertical="center"/>
    </xf>
    <xf numFmtId="2" fontId="3" fillId="0" borderId="3" xfId="0" applyNumberFormat="1" applyFont="1" applyBorder="1" applyAlignment="1">
      <alignment vertical="center"/>
    </xf>
    <xf numFmtId="0" fontId="4" fillId="6" borderId="3" xfId="0" applyFont="1" applyFill="1" applyBorder="1" applyAlignment="1">
      <alignment horizontal="center" vertical="center" wrapText="1"/>
    </xf>
    <xf numFmtId="0" fontId="3" fillId="0" borderId="2" xfId="0" applyFont="1" applyBorder="1" applyAlignment="1">
      <alignment horizontal="center"/>
    </xf>
    <xf numFmtId="3" fontId="3" fillId="0" borderId="8" xfId="0" applyNumberFormat="1" applyFont="1" applyBorder="1" applyAlignment="1">
      <alignment horizontal="center" vertical="center"/>
    </xf>
    <xf numFmtId="4" fontId="3" fillId="0" borderId="8" xfId="0" applyNumberFormat="1" applyFont="1" applyBorder="1" applyAlignment="1">
      <alignment horizontal="center" vertical="center"/>
    </xf>
    <xf numFmtId="2" fontId="3" fillId="0" borderId="3" xfId="0" applyNumberFormat="1" applyFont="1" applyBorder="1" applyAlignment="1">
      <alignment horizontal="center" vertical="center"/>
    </xf>
    <xf numFmtId="4" fontId="3" fillId="0" borderId="3" xfId="0" applyNumberFormat="1" applyFont="1" applyBorder="1" applyAlignment="1">
      <alignment horizontal="right" vertical="center"/>
    </xf>
    <xf numFmtId="4" fontId="3" fillId="0" borderId="8" xfId="0" applyNumberFormat="1" applyFont="1" applyBorder="1" applyAlignment="1">
      <alignment horizontal="center" vertical="center" wrapText="1"/>
    </xf>
    <xf numFmtId="4" fontId="11" fillId="0" borderId="4" xfId="0" applyNumberFormat="1" applyFont="1" applyBorder="1" applyAlignment="1">
      <alignment vertical="center"/>
    </xf>
    <xf numFmtId="4" fontId="4" fillId="0" borderId="7" xfId="0" applyNumberFormat="1" applyFont="1" applyBorder="1" applyAlignment="1">
      <alignment vertical="center"/>
    </xf>
    <xf numFmtId="0" fontId="4" fillId="0" borderId="2" xfId="0" applyFont="1" applyBorder="1" applyAlignment="1">
      <alignment horizontal="left"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3" xfId="0" applyFont="1" applyBorder="1" applyAlignment="1">
      <alignment horizontal="center" vertical="center"/>
    </xf>
    <xf numFmtId="4" fontId="3" fillId="0" borderId="3" xfId="0" applyNumberFormat="1" applyFont="1" applyBorder="1" applyAlignment="1">
      <alignment horizontal="left" vertical="center" wrapText="1"/>
    </xf>
    <xf numFmtId="4" fontId="3" fillId="0" borderId="3" xfId="2" applyNumberFormat="1" applyFont="1" applyBorder="1" applyAlignment="1">
      <alignment horizontal="center" vertical="center"/>
    </xf>
    <xf numFmtId="4" fontId="3" fillId="0" borderId="3" xfId="2" applyNumberFormat="1" applyFont="1" applyBorder="1" applyAlignment="1">
      <alignment horizontal="right" vertical="center"/>
    </xf>
    <xf numFmtId="4" fontId="11" fillId="0" borderId="3" xfId="0" applyNumberFormat="1" applyFont="1" applyBorder="1" applyAlignment="1">
      <alignment horizontal="right" vertical="center"/>
    </xf>
    <xf numFmtId="4" fontId="3" fillId="0" borderId="4" xfId="0" applyNumberFormat="1" applyFont="1" applyBorder="1" applyAlignment="1">
      <alignment horizontal="right" vertical="center"/>
    </xf>
    <xf numFmtId="4" fontId="4" fillId="0" borderId="4" xfId="0" applyNumberFormat="1" applyFont="1" applyBorder="1" applyAlignment="1">
      <alignment horizontal="right" vertical="center"/>
    </xf>
    <xf numFmtId="0" fontId="11" fillId="3"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4" fontId="11" fillId="0" borderId="3" xfId="0" applyNumberFormat="1" applyFont="1" applyBorder="1" applyAlignment="1">
      <alignment horizontal="left" vertical="center" wrapText="1"/>
    </xf>
    <xf numFmtId="4" fontId="11" fillId="0" borderId="3" xfId="0" applyNumberFormat="1" applyFont="1" applyBorder="1" applyAlignment="1">
      <alignment horizontal="center" vertical="center"/>
    </xf>
    <xf numFmtId="0" fontId="14" fillId="0" borderId="0" xfId="0" applyFont="1" applyAlignment="1">
      <alignment horizontal="left" vertical="center"/>
    </xf>
    <xf numFmtId="4" fontId="11" fillId="0" borderId="8" xfId="0" applyNumberFormat="1" applyFont="1" applyBorder="1" applyAlignment="1">
      <alignment horizontal="center" vertical="center"/>
    </xf>
    <xf numFmtId="167" fontId="3" fillId="0" borderId="2" xfId="0" applyNumberFormat="1" applyFont="1" applyBorder="1" applyAlignment="1">
      <alignment horizontal="center" vertical="center"/>
    </xf>
    <xf numFmtId="4" fontId="6" fillId="0" borderId="4" xfId="0" applyNumberFormat="1" applyFont="1" applyBorder="1" applyAlignment="1">
      <alignment horizontal="right" vertical="center"/>
    </xf>
    <xf numFmtId="4" fontId="15" fillId="0" borderId="7" xfId="0" applyNumberFormat="1" applyFont="1" applyBorder="1" applyAlignment="1">
      <alignment horizontal="right" vertical="center"/>
    </xf>
    <xf numFmtId="4" fontId="6" fillId="0" borderId="6" xfId="0" applyNumberFormat="1" applyFont="1" applyBorder="1" applyAlignment="1">
      <alignment horizontal="right" vertical="center"/>
    </xf>
  </cellXfs>
  <cellStyles count="4">
    <cellStyle name="Normal" xfId="0" builtinId="0"/>
    <cellStyle name="Normal 2" xfId="2"/>
    <cellStyle name="Normal 2 4" xfId="3"/>
    <cellStyle name="Virgül"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1D1D1"/>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showGridLines="0" zoomScaleNormal="100" zoomScalePageLayoutView="85" workbookViewId="0">
      <selection activeCell="E5" sqref="E5"/>
    </sheetView>
  </sheetViews>
  <sheetFormatPr defaultColWidth="9.28515625" defaultRowHeight="15"/>
  <cols>
    <col min="1" max="1" width="9.28515625" style="15"/>
    <col min="2" max="2" width="7" style="16" customWidth="1"/>
    <col min="3" max="3" width="112.28515625" style="17" customWidth="1"/>
    <col min="4" max="4" width="39.5703125" style="18" customWidth="1"/>
    <col min="5" max="10" width="9.28515625" style="15"/>
    <col min="11" max="11" width="14.140625" style="15" customWidth="1"/>
    <col min="12" max="12" width="17.7109375" style="15" customWidth="1"/>
    <col min="13" max="13" width="20.5703125" style="15" customWidth="1"/>
    <col min="14" max="16384" width="9.28515625" style="15"/>
  </cols>
  <sheetData>
    <row r="1" spans="2:7" ht="28.5" customHeight="1">
      <c r="B1" s="14" t="s">
        <v>0</v>
      </c>
      <c r="C1" s="14"/>
      <c r="D1" s="14"/>
    </row>
    <row r="2" spans="2:7" ht="27.75" customHeight="1">
      <c r="B2" s="19" t="s">
        <v>1</v>
      </c>
      <c r="C2" s="20"/>
      <c r="D2" s="21"/>
    </row>
    <row r="3" spans="2:7" s="22" customFormat="1" ht="27.75" customHeight="1">
      <c r="B3" s="23" t="s">
        <v>2</v>
      </c>
      <c r="C3" s="24"/>
      <c r="D3" s="25"/>
    </row>
    <row r="4" spans="2:7" ht="27.75" customHeight="1">
      <c r="B4" s="13" t="s">
        <v>3</v>
      </c>
      <c r="C4" s="13"/>
      <c r="D4" s="13"/>
    </row>
    <row r="5" spans="2:7" ht="63" customHeight="1">
      <c r="B5" s="26" t="s">
        <v>4</v>
      </c>
      <c r="C5" s="27" t="s">
        <v>5</v>
      </c>
      <c r="D5" s="28" t="s">
        <v>6</v>
      </c>
    </row>
    <row r="6" spans="2:7" s="29" customFormat="1" ht="27" customHeight="1">
      <c r="B6" s="30">
        <v>1</v>
      </c>
      <c r="C6" s="31" t="s">
        <v>7</v>
      </c>
      <c r="D6" s="32">
        <f>'Cetvel No.1-Kanal Şebeke İşleri'!H46</f>
        <v>0</v>
      </c>
      <c r="F6" s="18"/>
      <c r="G6" s="18"/>
    </row>
    <row r="7" spans="2:7" s="29" customFormat="1" ht="27" customHeight="1">
      <c r="B7" s="30">
        <v>2</v>
      </c>
      <c r="C7" s="31" t="s">
        <v>8</v>
      </c>
      <c r="D7" s="32">
        <f>'Cetvel No.2-Y.suyu Şebeke İşler'!H32</f>
        <v>0</v>
      </c>
      <c r="F7" s="18"/>
      <c r="G7" s="18"/>
    </row>
    <row r="8" spans="2:7" s="29" customFormat="1" ht="27" customHeight="1">
      <c r="B8" s="30">
        <v>3</v>
      </c>
      <c r="C8" s="31" t="s">
        <v>9</v>
      </c>
      <c r="D8" s="32">
        <f>'Cetvel No.3-Çeşitli İşler'!H15</f>
        <v>0</v>
      </c>
      <c r="F8" s="18"/>
      <c r="G8" s="18"/>
    </row>
    <row r="9" spans="2:7" s="29" customFormat="1" ht="33.75" customHeight="1">
      <c r="B9" s="12" t="s">
        <v>10</v>
      </c>
      <c r="C9" s="12"/>
      <c r="D9" s="33">
        <f>SUM(D6:D8)</f>
        <v>0</v>
      </c>
      <c r="F9" s="18"/>
      <c r="G9" s="18"/>
    </row>
    <row r="10" spans="2:7" ht="22.5" customHeight="1">
      <c r="B10" s="34"/>
      <c r="C10" s="35"/>
    </row>
    <row r="11" spans="2:7" ht="22.5" customHeight="1"/>
    <row r="12" spans="2:7" ht="22.5" customHeight="1">
      <c r="D12" s="36"/>
    </row>
    <row r="13" spans="2:7" ht="22.5" customHeight="1">
      <c r="B13" s="37"/>
    </row>
    <row r="14" spans="2:7" ht="22.5" customHeight="1"/>
    <row r="15" spans="2:7" ht="22.5" customHeight="1"/>
    <row r="16" spans="2:7"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sheetData>
  <mergeCells count="3">
    <mergeCell ref="B1:D1"/>
    <mergeCell ref="B4:D4"/>
    <mergeCell ref="B9:C9"/>
  </mergeCells>
  <pageMargins left="0.70833333333333304" right="0.70833333333333304" top="0.74791666666666701" bottom="0.74791666666666701" header="0.511811023622047" footer="0.31527777777777799"/>
  <pageSetup paperSize="9" fitToHeight="10" orientation="portrait" horizontalDpi="300" verticalDpi="300"/>
  <headerFooter>
    <oddFooter>&amp;CSayfa No: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1"/>
  <sheetViews>
    <sheetView showGridLines="0" topLeftCell="A46" zoomScale="70" zoomScaleNormal="70" workbookViewId="0">
      <selection activeCell="B3" sqref="B3:H3"/>
    </sheetView>
  </sheetViews>
  <sheetFormatPr defaultColWidth="8.7109375" defaultRowHeight="15"/>
  <cols>
    <col min="1" max="1" width="8.7109375" style="18"/>
    <col min="2" max="2" width="7.42578125" style="38" customWidth="1"/>
    <col min="3" max="3" width="18.42578125" style="38" customWidth="1"/>
    <col min="4" max="4" width="81.5703125" style="39" customWidth="1"/>
    <col min="5" max="5" width="11.7109375" style="18" customWidth="1"/>
    <col min="6" max="7" width="16.28515625" style="18" customWidth="1"/>
    <col min="8" max="8" width="15.85546875" style="18" customWidth="1"/>
    <col min="9" max="9" width="12.140625" style="18" customWidth="1"/>
    <col min="10" max="16384" width="8.7109375" style="18"/>
  </cols>
  <sheetData>
    <row r="1" spans="2:9" ht="29.25" customHeight="1">
      <c r="B1" s="11" t="str">
        <f>'ÖZET TABLOSU'!B2</f>
        <v>İşin Adı:Konak İlçesi Umurbey, Halkapınar, Mersinli ve Çınarlı Mahalleleri ile Bayraklı İlçesi Adalet Mahallesi Yağmursuyu ve Kanalizasyon İnşaatı İşi</v>
      </c>
      <c r="C1" s="11"/>
      <c r="D1" s="11"/>
      <c r="E1" s="11"/>
      <c r="F1" s="11"/>
      <c r="G1" s="11"/>
      <c r="H1" s="11"/>
    </row>
    <row r="2" spans="2:9" ht="29.25" customHeight="1">
      <c r="B2" s="40" t="str">
        <f>'ÖZET TABLOSU'!B3</f>
        <v>RFB No: İZSU-W1</v>
      </c>
      <c r="C2" s="10" t="s">
        <v>11</v>
      </c>
      <c r="D2" s="10"/>
      <c r="E2" s="10"/>
      <c r="F2" s="10"/>
      <c r="G2" s="10"/>
      <c r="H2" s="10"/>
    </row>
    <row r="3" spans="2:9" ht="29.25" customHeight="1">
      <c r="B3" s="9" t="s">
        <v>12</v>
      </c>
      <c r="C3" s="9"/>
      <c r="D3" s="9"/>
      <c r="E3" s="9"/>
      <c r="F3" s="9"/>
      <c r="G3" s="9"/>
      <c r="H3" s="9"/>
    </row>
    <row r="4" spans="2:9" ht="63" customHeight="1">
      <c r="B4" s="41" t="s">
        <v>4</v>
      </c>
      <c r="C4" s="42" t="s">
        <v>13</v>
      </c>
      <c r="D4" s="43" t="s">
        <v>5</v>
      </c>
      <c r="E4" s="44" t="s">
        <v>14</v>
      </c>
      <c r="F4" s="43" t="s">
        <v>15</v>
      </c>
      <c r="G4" s="42" t="s">
        <v>16</v>
      </c>
      <c r="H4" s="45" t="s">
        <v>17</v>
      </c>
    </row>
    <row r="5" spans="2:9" ht="29.25" customHeight="1">
      <c r="B5" s="46" t="s">
        <v>18</v>
      </c>
      <c r="C5" s="47"/>
      <c r="D5" s="47" t="s">
        <v>19</v>
      </c>
      <c r="E5" s="47" t="s">
        <v>18</v>
      </c>
      <c r="F5" s="47" t="s">
        <v>18</v>
      </c>
      <c r="G5" s="47" t="s">
        <v>18</v>
      </c>
      <c r="H5" s="48" t="s">
        <v>18</v>
      </c>
    </row>
    <row r="6" spans="2:9" ht="33" customHeight="1">
      <c r="B6" s="49" t="s">
        <v>18</v>
      </c>
      <c r="C6" s="50" t="s">
        <v>20</v>
      </c>
      <c r="D6" s="51" t="s">
        <v>21</v>
      </c>
      <c r="E6" s="52"/>
      <c r="F6" s="53"/>
      <c r="G6" s="54" t="s">
        <v>18</v>
      </c>
      <c r="H6" s="55" t="s">
        <v>18</v>
      </c>
    </row>
    <row r="7" spans="2:9" ht="29.25" customHeight="1">
      <c r="B7" s="56" t="s">
        <v>22</v>
      </c>
      <c r="C7" s="57" t="s">
        <v>23</v>
      </c>
      <c r="D7" s="58" t="s">
        <v>24</v>
      </c>
      <c r="E7" s="52" t="s">
        <v>25</v>
      </c>
      <c r="F7" s="59">
        <v>689</v>
      </c>
      <c r="G7" s="60"/>
      <c r="H7" s="61">
        <f>ROUND(F7*G7,2)</f>
        <v>0</v>
      </c>
      <c r="I7" s="62"/>
    </row>
    <row r="8" spans="2:9" ht="29.25" customHeight="1">
      <c r="B8" s="56" t="s">
        <v>26</v>
      </c>
      <c r="C8" s="57" t="s">
        <v>27</v>
      </c>
      <c r="D8" s="58" t="s">
        <v>28</v>
      </c>
      <c r="E8" s="52" t="s">
        <v>25</v>
      </c>
      <c r="F8" s="59">
        <v>1007</v>
      </c>
      <c r="G8" s="60"/>
      <c r="H8" s="61">
        <f>ROUND(F8*G8,2)</f>
        <v>0</v>
      </c>
      <c r="I8" s="62"/>
    </row>
    <row r="9" spans="2:9" ht="29.25" customHeight="1">
      <c r="B9" s="56" t="s">
        <v>29</v>
      </c>
      <c r="C9" s="57" t="s">
        <v>30</v>
      </c>
      <c r="D9" s="58" t="s">
        <v>31</v>
      </c>
      <c r="E9" s="52" t="s">
        <v>25</v>
      </c>
      <c r="F9" s="59">
        <v>57</v>
      </c>
      <c r="G9" s="60"/>
      <c r="H9" s="61">
        <f>ROUND(F9*G9,2)</f>
        <v>0</v>
      </c>
      <c r="I9" s="62"/>
    </row>
    <row r="10" spans="2:9" ht="29.25" customHeight="1">
      <c r="B10" s="56" t="s">
        <v>32</v>
      </c>
      <c r="C10" s="57" t="s">
        <v>33</v>
      </c>
      <c r="D10" s="58" t="s">
        <v>34</v>
      </c>
      <c r="E10" s="63" t="s">
        <v>25</v>
      </c>
      <c r="F10" s="59">
        <v>54</v>
      </c>
      <c r="G10" s="60"/>
      <c r="H10" s="61">
        <f>ROUND(F10*G10,2)</f>
        <v>0</v>
      </c>
      <c r="I10" s="62"/>
    </row>
    <row r="11" spans="2:9" ht="29.25" customHeight="1">
      <c r="B11" s="64" t="s">
        <v>18</v>
      </c>
      <c r="C11" s="50" t="s">
        <v>35</v>
      </c>
      <c r="D11" s="65" t="s">
        <v>36</v>
      </c>
      <c r="E11" s="63"/>
      <c r="F11" s="66"/>
      <c r="G11" s="60"/>
      <c r="H11" s="55" t="s">
        <v>18</v>
      </c>
      <c r="I11" s="62"/>
    </row>
    <row r="12" spans="2:9" ht="29.25" customHeight="1">
      <c r="B12" s="56" t="s">
        <v>37</v>
      </c>
      <c r="C12" s="57" t="s">
        <v>38</v>
      </c>
      <c r="D12" s="58" t="s">
        <v>39</v>
      </c>
      <c r="E12" s="52" t="s">
        <v>25</v>
      </c>
      <c r="F12" s="59">
        <v>137</v>
      </c>
      <c r="G12" s="60"/>
      <c r="H12" s="61">
        <f>ROUND(F12*G12,2)</f>
        <v>0</v>
      </c>
      <c r="I12" s="62"/>
    </row>
    <row r="13" spans="2:9" ht="29.25" customHeight="1">
      <c r="B13" s="56" t="s">
        <v>40</v>
      </c>
      <c r="C13" s="57" t="s">
        <v>41</v>
      </c>
      <c r="D13" s="58" t="s">
        <v>42</v>
      </c>
      <c r="E13" s="52" t="s">
        <v>25</v>
      </c>
      <c r="F13" s="59">
        <v>360</v>
      </c>
      <c r="G13" s="60"/>
      <c r="H13" s="61">
        <f>ROUND(F13*G13,2)</f>
        <v>0</v>
      </c>
      <c r="I13" s="62"/>
    </row>
    <row r="14" spans="2:9" ht="29.25" customHeight="1">
      <c r="B14" s="56"/>
      <c r="C14" s="50" t="s">
        <v>43</v>
      </c>
      <c r="D14" s="65" t="s">
        <v>44</v>
      </c>
      <c r="E14" s="52"/>
      <c r="F14" s="59"/>
      <c r="G14" s="67"/>
      <c r="H14" s="61"/>
      <c r="I14" s="62"/>
    </row>
    <row r="15" spans="2:9" ht="29.25" customHeight="1">
      <c r="B15" s="56" t="s">
        <v>45</v>
      </c>
      <c r="C15" s="57" t="s">
        <v>46</v>
      </c>
      <c r="D15" s="58" t="s">
        <v>47</v>
      </c>
      <c r="E15" s="52" t="s">
        <v>25</v>
      </c>
      <c r="F15" s="59">
        <v>218</v>
      </c>
      <c r="G15" s="60"/>
      <c r="H15" s="61">
        <f>ROUND(F15*G15,2)</f>
        <v>0</v>
      </c>
      <c r="I15" s="62"/>
    </row>
    <row r="16" spans="2:9" ht="29.25" customHeight="1">
      <c r="B16" s="56" t="s">
        <v>48</v>
      </c>
      <c r="C16" s="57" t="s">
        <v>49</v>
      </c>
      <c r="D16" s="58" t="s">
        <v>50</v>
      </c>
      <c r="E16" s="52" t="s">
        <v>25</v>
      </c>
      <c r="F16" s="59">
        <v>968</v>
      </c>
      <c r="G16" s="60"/>
      <c r="H16" s="61">
        <f>ROUND(F16*G16,2)</f>
        <v>0</v>
      </c>
      <c r="I16" s="62"/>
    </row>
    <row r="17" spans="2:9" ht="29.25" customHeight="1">
      <c r="B17" s="56" t="s">
        <v>51</v>
      </c>
      <c r="C17" s="57" t="s">
        <v>52</v>
      </c>
      <c r="D17" s="58" t="s">
        <v>53</v>
      </c>
      <c r="E17" s="52" t="s">
        <v>25</v>
      </c>
      <c r="F17" s="59">
        <v>58</v>
      </c>
      <c r="G17" s="60"/>
      <c r="H17" s="61">
        <f>ROUND(F17*G17,2)</f>
        <v>0</v>
      </c>
      <c r="I17" s="62"/>
    </row>
    <row r="18" spans="2:9" ht="29.25" customHeight="1">
      <c r="B18" s="56"/>
      <c r="C18" s="50" t="s">
        <v>54</v>
      </c>
      <c r="D18" s="65" t="s">
        <v>55</v>
      </c>
      <c r="E18" s="52"/>
      <c r="F18" s="59"/>
      <c r="G18" s="59"/>
      <c r="H18" s="61"/>
      <c r="I18" s="62"/>
    </row>
    <row r="19" spans="2:9" ht="29.25" customHeight="1">
      <c r="B19" s="56" t="s">
        <v>56</v>
      </c>
      <c r="C19" s="57" t="s">
        <v>57</v>
      </c>
      <c r="D19" s="58" t="s">
        <v>58</v>
      </c>
      <c r="E19" s="52" t="s">
        <v>25</v>
      </c>
      <c r="F19" s="59">
        <v>196</v>
      </c>
      <c r="G19" s="60"/>
      <c r="H19" s="61">
        <f>ROUND(F19*G19,2)</f>
        <v>0</v>
      </c>
      <c r="I19" s="62"/>
    </row>
    <row r="20" spans="2:9" ht="29.25" customHeight="1">
      <c r="B20" s="56"/>
      <c r="C20" s="50" t="s">
        <v>59</v>
      </c>
      <c r="D20" s="65" t="s">
        <v>60</v>
      </c>
      <c r="E20" s="52"/>
      <c r="F20" s="59"/>
      <c r="G20" s="67"/>
      <c r="H20" s="61"/>
      <c r="I20" s="62"/>
    </row>
    <row r="21" spans="2:9" ht="29.25" customHeight="1">
      <c r="B21" s="56" t="s">
        <v>61</v>
      </c>
      <c r="C21" s="57" t="s">
        <v>62</v>
      </c>
      <c r="D21" s="58" t="s">
        <v>63</v>
      </c>
      <c r="E21" s="52" t="s">
        <v>25</v>
      </c>
      <c r="F21" s="59">
        <v>175</v>
      </c>
      <c r="G21" s="60"/>
      <c r="H21" s="61">
        <f>ROUND(F21*G21,2)</f>
        <v>0</v>
      </c>
      <c r="I21" s="62"/>
    </row>
    <row r="22" spans="2:9" ht="29.25" customHeight="1">
      <c r="B22" s="56" t="s">
        <v>64</v>
      </c>
      <c r="C22" s="57" t="s">
        <v>65</v>
      </c>
      <c r="D22" s="58" t="s">
        <v>66</v>
      </c>
      <c r="E22" s="52" t="s">
        <v>25</v>
      </c>
      <c r="F22" s="59">
        <v>1277</v>
      </c>
      <c r="G22" s="60"/>
      <c r="H22" s="61">
        <f>ROUND(F22*G22,2)</f>
        <v>0</v>
      </c>
      <c r="I22" s="62"/>
    </row>
    <row r="23" spans="2:9" ht="29.25" customHeight="1">
      <c r="B23" s="56" t="s">
        <v>67</v>
      </c>
      <c r="C23" s="57" t="s">
        <v>68</v>
      </c>
      <c r="D23" s="58" t="s">
        <v>69</v>
      </c>
      <c r="E23" s="52" t="s">
        <v>25</v>
      </c>
      <c r="F23" s="59">
        <v>493</v>
      </c>
      <c r="G23" s="60"/>
      <c r="H23" s="61">
        <f>ROUND(F23*G23,2)</f>
        <v>0</v>
      </c>
    </row>
    <row r="24" spans="2:9" ht="29.25" customHeight="1">
      <c r="B24" s="56"/>
      <c r="C24" s="50" t="s">
        <v>70</v>
      </c>
      <c r="D24" s="65" t="s">
        <v>71</v>
      </c>
      <c r="E24" s="52"/>
      <c r="F24" s="59"/>
      <c r="G24" s="59"/>
      <c r="H24" s="61"/>
      <c r="I24" s="62"/>
    </row>
    <row r="25" spans="2:9" ht="29.25" customHeight="1">
      <c r="B25" s="56" t="s">
        <v>72</v>
      </c>
      <c r="C25" s="57" t="s">
        <v>73</v>
      </c>
      <c r="D25" s="58" t="s">
        <v>74</v>
      </c>
      <c r="E25" s="52" t="s">
        <v>25</v>
      </c>
      <c r="F25" s="59">
        <v>400</v>
      </c>
      <c r="G25" s="60"/>
      <c r="H25" s="61">
        <f>ROUND(F25*G25,2)</f>
        <v>0</v>
      </c>
      <c r="I25" s="62"/>
    </row>
    <row r="26" spans="2:9" ht="29.25" customHeight="1">
      <c r="B26" s="56" t="s">
        <v>75</v>
      </c>
      <c r="C26" s="57" t="s">
        <v>76</v>
      </c>
      <c r="D26" s="58" t="s">
        <v>77</v>
      </c>
      <c r="E26" s="52" t="s">
        <v>25</v>
      </c>
      <c r="F26" s="59">
        <v>63</v>
      </c>
      <c r="G26" s="60"/>
      <c r="H26" s="61">
        <f>ROUND(F26*G26,2)</f>
        <v>0</v>
      </c>
      <c r="I26" s="62"/>
    </row>
    <row r="27" spans="2:9" ht="29.25" customHeight="1">
      <c r="B27" s="8" t="s">
        <v>78</v>
      </c>
      <c r="C27" s="8"/>
      <c r="D27" s="8"/>
      <c r="E27" s="8"/>
      <c r="F27" s="8"/>
      <c r="G27" s="68"/>
      <c r="H27" s="69">
        <f>SUM(H26+H25+H23+H22+H21+H19+H17+H16+H15+H13+H12+H10+H9+H8+H7)</f>
        <v>0</v>
      </c>
    </row>
    <row r="28" spans="2:9" ht="25.5" customHeight="1">
      <c r="B28" s="70" t="s">
        <v>18</v>
      </c>
      <c r="C28" s="71" t="s">
        <v>18</v>
      </c>
      <c r="D28" s="71" t="s">
        <v>79</v>
      </c>
      <c r="E28" s="71"/>
      <c r="F28" s="71"/>
      <c r="G28" s="71"/>
      <c r="H28" s="72"/>
    </row>
    <row r="29" spans="2:9" ht="48" customHeight="1">
      <c r="B29" s="49" t="s">
        <v>18</v>
      </c>
      <c r="C29" s="50" t="s">
        <v>80</v>
      </c>
      <c r="D29" s="65" t="s">
        <v>81</v>
      </c>
      <c r="E29" s="73" t="s">
        <v>18</v>
      </c>
      <c r="F29" s="54" t="s">
        <v>18</v>
      </c>
      <c r="G29" s="54"/>
      <c r="H29" s="55" t="s">
        <v>18</v>
      </c>
    </row>
    <row r="30" spans="2:9" ht="29.25" customHeight="1">
      <c r="B30" s="56" t="s">
        <v>82</v>
      </c>
      <c r="C30" s="57" t="s">
        <v>83</v>
      </c>
      <c r="D30" s="58" t="s">
        <v>84</v>
      </c>
      <c r="E30" s="52" t="s">
        <v>85</v>
      </c>
      <c r="F30" s="59">
        <v>16</v>
      </c>
      <c r="G30" s="60"/>
      <c r="H30" s="61">
        <f>ROUND(F30*G30,2)</f>
        <v>0</v>
      </c>
    </row>
    <row r="31" spans="2:9" ht="29.25" customHeight="1">
      <c r="B31" s="56" t="s">
        <v>86</v>
      </c>
      <c r="C31" s="57" t="s">
        <v>87</v>
      </c>
      <c r="D31" s="58" t="s">
        <v>88</v>
      </c>
      <c r="E31" s="52" t="s">
        <v>85</v>
      </c>
      <c r="F31" s="59">
        <v>21</v>
      </c>
      <c r="G31" s="60"/>
      <c r="H31" s="61">
        <f>ROUND(F31*G31,2)</f>
        <v>0</v>
      </c>
    </row>
    <row r="32" spans="2:9" ht="29.25" customHeight="1">
      <c r="B32" s="56" t="s">
        <v>89</v>
      </c>
      <c r="C32" s="57" t="s">
        <v>90</v>
      </c>
      <c r="D32" s="58" t="s">
        <v>91</v>
      </c>
      <c r="E32" s="52" t="s">
        <v>85</v>
      </c>
      <c r="F32" s="59">
        <v>1</v>
      </c>
      <c r="G32" s="60"/>
      <c r="H32" s="61">
        <f>ROUND(F32*G32,2)</f>
        <v>0</v>
      </c>
    </row>
    <row r="33" spans="2:9" ht="29.25" customHeight="1">
      <c r="B33" s="56" t="s">
        <v>92</v>
      </c>
      <c r="C33" s="57" t="s">
        <v>93</v>
      </c>
      <c r="D33" s="58" t="s">
        <v>94</v>
      </c>
      <c r="E33" s="52" t="s">
        <v>85</v>
      </c>
      <c r="F33" s="59">
        <v>6</v>
      </c>
      <c r="G33" s="60"/>
      <c r="H33" s="61">
        <f>ROUND(F33*G33,2)</f>
        <v>0</v>
      </c>
    </row>
    <row r="34" spans="2:9" ht="27" customHeight="1">
      <c r="B34" s="56" t="s">
        <v>95</v>
      </c>
      <c r="C34" s="57" t="s">
        <v>96</v>
      </c>
      <c r="D34" s="58" t="s">
        <v>97</v>
      </c>
      <c r="E34" s="52" t="s">
        <v>85</v>
      </c>
      <c r="F34" s="59">
        <v>5</v>
      </c>
      <c r="G34" s="60"/>
      <c r="H34" s="61">
        <f>ROUND(F34*G34,2)</f>
        <v>0</v>
      </c>
    </row>
    <row r="35" spans="2:9" ht="39" customHeight="1">
      <c r="B35" s="64" t="s">
        <v>18</v>
      </c>
      <c r="C35" s="50" t="s">
        <v>98</v>
      </c>
      <c r="D35" s="65" t="s">
        <v>99</v>
      </c>
      <c r="E35" s="73" t="s">
        <v>18</v>
      </c>
      <c r="F35" s="74" t="s">
        <v>18</v>
      </c>
      <c r="G35" s="54"/>
      <c r="H35" s="55" t="s">
        <v>18</v>
      </c>
    </row>
    <row r="36" spans="2:9" ht="30" customHeight="1">
      <c r="B36" s="56" t="s">
        <v>100</v>
      </c>
      <c r="C36" s="57" t="s">
        <v>101</v>
      </c>
      <c r="D36" s="58" t="s">
        <v>102</v>
      </c>
      <c r="E36" s="52" t="s">
        <v>85</v>
      </c>
      <c r="F36" s="59">
        <v>9</v>
      </c>
      <c r="G36" s="60"/>
      <c r="H36" s="61">
        <f>ROUND(F36*G36,2)</f>
        <v>0</v>
      </c>
    </row>
    <row r="37" spans="2:9" ht="30" customHeight="1">
      <c r="B37" s="56" t="s">
        <v>103</v>
      </c>
      <c r="C37" s="57" t="s">
        <v>104</v>
      </c>
      <c r="D37" s="58" t="s">
        <v>105</v>
      </c>
      <c r="E37" s="52" t="s">
        <v>85</v>
      </c>
      <c r="F37" s="59">
        <v>24</v>
      </c>
      <c r="G37" s="60"/>
      <c r="H37" s="61">
        <f>ROUND(F37*G37,2)</f>
        <v>0</v>
      </c>
    </row>
    <row r="38" spans="2:9" ht="30" customHeight="1">
      <c r="B38" s="56" t="s">
        <v>106</v>
      </c>
      <c r="C38" s="57" t="s">
        <v>107</v>
      </c>
      <c r="D38" s="58" t="s">
        <v>108</v>
      </c>
      <c r="E38" s="52" t="s">
        <v>85</v>
      </c>
      <c r="F38" s="59">
        <v>24</v>
      </c>
      <c r="G38" s="60"/>
      <c r="H38" s="61">
        <f>ROUND(F38*G38,2)</f>
        <v>0</v>
      </c>
    </row>
    <row r="39" spans="2:9" ht="30" customHeight="1">
      <c r="B39" s="56" t="s">
        <v>109</v>
      </c>
      <c r="C39" s="57" t="s">
        <v>110</v>
      </c>
      <c r="D39" s="58" t="s">
        <v>111</v>
      </c>
      <c r="E39" s="52" t="s">
        <v>85</v>
      </c>
      <c r="F39" s="59">
        <v>17</v>
      </c>
      <c r="G39" s="60"/>
      <c r="H39" s="61">
        <f>ROUND(F39*G39,2)</f>
        <v>0</v>
      </c>
    </row>
    <row r="40" spans="2:9" ht="30" customHeight="1">
      <c r="B40" s="56" t="s">
        <v>112</v>
      </c>
      <c r="C40" s="57" t="s">
        <v>113</v>
      </c>
      <c r="D40" s="58" t="s">
        <v>114</v>
      </c>
      <c r="E40" s="52" t="s">
        <v>85</v>
      </c>
      <c r="F40" s="59">
        <v>5</v>
      </c>
      <c r="G40" s="60"/>
      <c r="H40" s="61">
        <f>ROUND(F40*G40,2)</f>
        <v>0</v>
      </c>
    </row>
    <row r="41" spans="2:9" ht="29.25" customHeight="1">
      <c r="B41" s="8" t="s">
        <v>115</v>
      </c>
      <c r="C41" s="8"/>
      <c r="D41" s="8"/>
      <c r="E41" s="8"/>
      <c r="F41" s="8"/>
      <c r="G41" s="68"/>
      <c r="H41" s="75">
        <f>SUM(H30:H40)</f>
        <v>0</v>
      </c>
    </row>
    <row r="42" spans="2:9" ht="29.25" customHeight="1">
      <c r="B42" s="70" t="s">
        <v>18</v>
      </c>
      <c r="C42" s="71" t="s">
        <v>18</v>
      </c>
      <c r="D42" s="71" t="s">
        <v>116</v>
      </c>
      <c r="E42" s="71" t="s">
        <v>18</v>
      </c>
      <c r="F42" s="71" t="s">
        <v>18</v>
      </c>
      <c r="G42" s="71"/>
      <c r="H42" s="72" t="s">
        <v>18</v>
      </c>
    </row>
    <row r="43" spans="2:9" ht="24" customHeight="1">
      <c r="B43" s="76" t="s">
        <v>117</v>
      </c>
      <c r="C43" s="57" t="s">
        <v>118</v>
      </c>
      <c r="D43" s="77" t="s">
        <v>119</v>
      </c>
      <c r="E43" s="52" t="s">
        <v>25</v>
      </c>
      <c r="F43" s="78">
        <v>360</v>
      </c>
      <c r="G43" s="67"/>
      <c r="H43" s="61">
        <f>ROUND(F43*G43,2)</f>
        <v>0</v>
      </c>
    </row>
    <row r="44" spans="2:9" s="38" customFormat="1" ht="24" customHeight="1">
      <c r="B44" s="76" t="s">
        <v>120</v>
      </c>
      <c r="C44" s="57" t="s">
        <v>121</v>
      </c>
      <c r="D44" s="77" t="s">
        <v>122</v>
      </c>
      <c r="E44" s="52" t="s">
        <v>85</v>
      </c>
      <c r="F44" s="78">
        <v>60</v>
      </c>
      <c r="G44" s="60"/>
      <c r="H44" s="61">
        <f>ROUND(F44*G44,2)</f>
        <v>0</v>
      </c>
      <c r="I44" s="18"/>
    </row>
    <row r="45" spans="2:9" ht="29.25" customHeight="1">
      <c r="B45" s="8" t="s">
        <v>123</v>
      </c>
      <c r="C45" s="8"/>
      <c r="D45" s="8"/>
      <c r="E45" s="8"/>
      <c r="F45" s="8"/>
      <c r="G45" s="68" t="s">
        <v>18</v>
      </c>
      <c r="H45" s="75">
        <f>H43+H44</f>
        <v>0</v>
      </c>
    </row>
    <row r="46" spans="2:9" ht="29.25" customHeight="1">
      <c r="B46" s="7" t="s">
        <v>124</v>
      </c>
      <c r="C46" s="7"/>
      <c r="D46" s="7"/>
      <c r="E46" s="7"/>
      <c r="F46" s="7"/>
      <c r="G46" s="7"/>
      <c r="H46" s="79">
        <f>H27+H41+H45</f>
        <v>0</v>
      </c>
    </row>
    <row r="47" spans="2:9" s="38" customFormat="1" ht="25.5" customHeight="1">
      <c r="B47" s="18"/>
      <c r="D47" s="18"/>
      <c r="E47" s="18"/>
      <c r="F47" s="18"/>
      <c r="G47" s="18"/>
      <c r="H47" s="18"/>
      <c r="I47" s="18"/>
    </row>
    <row r="48" spans="2:9" ht="29.25" customHeight="1">
      <c r="B48" s="18"/>
      <c r="D48" s="18"/>
    </row>
    <row r="49" spans="2:9" ht="29.25" customHeight="1">
      <c r="B49" s="18"/>
      <c r="D49" s="18"/>
    </row>
    <row r="50" spans="2:9" ht="29.25" customHeight="1">
      <c r="B50" s="18"/>
      <c r="D50" s="18"/>
    </row>
    <row r="51" spans="2:9" s="38" customFormat="1">
      <c r="B51" s="18"/>
      <c r="D51" s="18"/>
      <c r="E51" s="18"/>
      <c r="F51" s="18"/>
      <c r="G51" s="18"/>
      <c r="H51" s="18"/>
      <c r="I51" s="18"/>
    </row>
    <row r="52" spans="2:9" ht="29.25" customHeight="1">
      <c r="B52" s="18"/>
      <c r="D52" s="18"/>
    </row>
    <row r="53" spans="2:9" ht="29.25" customHeight="1">
      <c r="B53" s="18"/>
      <c r="D53" s="18"/>
    </row>
    <row r="54" spans="2:9" ht="29.25" customHeight="1">
      <c r="B54" s="18"/>
      <c r="D54" s="18"/>
    </row>
    <row r="55" spans="2:9" s="38" customFormat="1" ht="25.5" customHeight="1">
      <c r="B55" s="18"/>
      <c r="D55" s="18"/>
      <c r="E55" s="18"/>
      <c r="F55" s="18"/>
      <c r="G55" s="18"/>
      <c r="H55" s="18"/>
      <c r="I55" s="18"/>
    </row>
    <row r="56" spans="2:9" ht="29.25" customHeight="1">
      <c r="B56" s="18"/>
      <c r="D56" s="18"/>
    </row>
    <row r="57" spans="2:9" ht="29.25" customHeight="1">
      <c r="B57" s="18"/>
      <c r="D57" s="18"/>
    </row>
    <row r="58" spans="2:9" ht="29.25" customHeight="1">
      <c r="B58" s="18"/>
      <c r="D58" s="18"/>
    </row>
    <row r="59" spans="2:9" ht="29.25" customHeight="1">
      <c r="B59" s="18"/>
      <c r="D59" s="18"/>
    </row>
    <row r="60" spans="2:9" s="38" customFormat="1" ht="25.5" customHeight="1">
      <c r="B60" s="18"/>
      <c r="D60" s="18"/>
      <c r="E60" s="18"/>
      <c r="F60" s="18"/>
      <c r="G60" s="18"/>
      <c r="H60" s="18"/>
      <c r="I60" s="18"/>
    </row>
    <row r="61" spans="2:9" ht="29.25" customHeight="1">
      <c r="B61" s="18"/>
      <c r="D61" s="18"/>
    </row>
    <row r="62" spans="2:9" ht="29.25" customHeight="1">
      <c r="B62" s="18"/>
      <c r="D62" s="18"/>
    </row>
    <row r="63" spans="2:9" ht="29.25" customHeight="1">
      <c r="B63" s="18"/>
      <c r="D63" s="18"/>
    </row>
    <row r="64" spans="2:9" s="38" customFormat="1" ht="69" customHeight="1">
      <c r="B64" s="18"/>
      <c r="D64" s="18"/>
      <c r="E64" s="18"/>
      <c r="F64" s="18"/>
      <c r="G64" s="18"/>
      <c r="H64" s="18"/>
      <c r="I64" s="18"/>
    </row>
    <row r="65" spans="2:9" ht="29.25" customHeight="1">
      <c r="B65" s="18"/>
      <c r="D65" s="18"/>
    </row>
    <row r="66" spans="2:9" ht="29.25" customHeight="1">
      <c r="B66" s="18"/>
      <c r="D66" s="18"/>
    </row>
    <row r="67" spans="2:9" s="38" customFormat="1" ht="25.5" customHeight="1">
      <c r="B67" s="18"/>
      <c r="D67" s="18"/>
      <c r="E67" s="18"/>
      <c r="F67" s="18"/>
      <c r="G67" s="18"/>
      <c r="H67" s="18"/>
      <c r="I67" s="18"/>
    </row>
    <row r="68" spans="2:9" ht="29.25" customHeight="1">
      <c r="B68" s="18"/>
      <c r="D68" s="18"/>
    </row>
    <row r="69" spans="2:9" ht="29.25" customHeight="1">
      <c r="B69" s="18"/>
      <c r="D69" s="18"/>
    </row>
    <row r="70" spans="2:9" ht="29.25" customHeight="1">
      <c r="B70" s="18"/>
      <c r="D70" s="18"/>
    </row>
    <row r="71" spans="2:9" ht="29.25" customHeight="1">
      <c r="B71" s="18"/>
      <c r="D71" s="18"/>
    </row>
    <row r="72" spans="2:9" s="38" customFormat="1" ht="25.5" customHeight="1">
      <c r="B72" s="18"/>
      <c r="D72" s="18"/>
      <c r="E72" s="18"/>
      <c r="F72" s="18"/>
      <c r="G72" s="18"/>
      <c r="H72" s="18"/>
      <c r="I72" s="18"/>
    </row>
    <row r="73" spans="2:9" ht="29.25" customHeight="1">
      <c r="B73" s="18"/>
      <c r="D73" s="18"/>
    </row>
    <row r="74" spans="2:9" ht="29.25" customHeight="1">
      <c r="B74" s="18"/>
      <c r="D74" s="18"/>
    </row>
    <row r="75" spans="2:9" ht="29.25" customHeight="1">
      <c r="B75" s="18"/>
      <c r="D75" s="18"/>
    </row>
    <row r="76" spans="2:9" ht="29.25" customHeight="1">
      <c r="B76" s="18"/>
      <c r="D76" s="18"/>
    </row>
    <row r="77" spans="2:9" s="38" customFormat="1">
      <c r="B77" s="18"/>
      <c r="D77" s="18"/>
      <c r="E77" s="18"/>
      <c r="F77" s="18"/>
      <c r="G77" s="18"/>
      <c r="H77" s="18"/>
      <c r="I77" s="18"/>
    </row>
    <row r="78" spans="2:9" ht="29.25" customHeight="1">
      <c r="B78" s="18"/>
      <c r="D78" s="18"/>
    </row>
    <row r="79" spans="2:9" ht="29.25" customHeight="1">
      <c r="B79" s="18"/>
      <c r="D79" s="18"/>
    </row>
    <row r="80" spans="2:9" ht="29.25" customHeight="1">
      <c r="B80" s="18"/>
      <c r="D80" s="18"/>
    </row>
    <row r="81" spans="2:9" ht="29.25" customHeight="1">
      <c r="B81" s="18"/>
      <c r="D81" s="18"/>
    </row>
    <row r="82" spans="2:9" ht="29.25" customHeight="1">
      <c r="B82" s="18"/>
      <c r="D82" s="18"/>
    </row>
    <row r="83" spans="2:9" s="38" customFormat="1" ht="25.5" customHeight="1">
      <c r="B83" s="18"/>
      <c r="D83" s="18"/>
      <c r="E83" s="18"/>
      <c r="F83" s="18"/>
      <c r="G83" s="18"/>
      <c r="H83" s="18"/>
      <c r="I83" s="18"/>
    </row>
    <row r="84" spans="2:9" ht="29.25" customHeight="1">
      <c r="B84" s="18"/>
      <c r="D84" s="18"/>
    </row>
    <row r="85" spans="2:9" ht="29.25" customHeight="1">
      <c r="B85" s="18"/>
      <c r="D85" s="18"/>
    </row>
    <row r="86" spans="2:9" ht="29.25" customHeight="1">
      <c r="B86" s="18"/>
      <c r="D86" s="18"/>
    </row>
    <row r="87" spans="2:9" ht="29.25" customHeight="1">
      <c r="B87" s="18"/>
      <c r="D87" s="18"/>
    </row>
    <row r="88" spans="2:9" ht="29.25" customHeight="1">
      <c r="B88" s="18"/>
      <c r="D88" s="18"/>
    </row>
    <row r="89" spans="2:9" ht="29.25" customHeight="1">
      <c r="B89" s="18"/>
      <c r="D89" s="18"/>
    </row>
    <row r="90" spans="2:9" s="38" customFormat="1" ht="25.5" customHeight="1">
      <c r="B90" s="18"/>
      <c r="D90" s="18"/>
      <c r="E90" s="18"/>
      <c r="F90" s="18"/>
      <c r="G90" s="18"/>
      <c r="H90" s="18"/>
      <c r="I90" s="18"/>
    </row>
    <row r="91" spans="2:9" ht="29.25" customHeight="1">
      <c r="B91" s="18"/>
      <c r="D91" s="18"/>
    </row>
    <row r="92" spans="2:9" ht="29.25" customHeight="1">
      <c r="B92" s="18"/>
      <c r="D92" s="18"/>
    </row>
    <row r="93" spans="2:9" ht="29.25" customHeight="1">
      <c r="B93" s="18"/>
      <c r="D93" s="18"/>
    </row>
    <row r="94" spans="2:9" ht="29.25" customHeight="1">
      <c r="B94" s="18"/>
      <c r="D94" s="18"/>
    </row>
    <row r="95" spans="2:9" ht="29.25" customHeight="1">
      <c r="B95" s="18"/>
      <c r="D95" s="18"/>
    </row>
    <row r="96" spans="2:9" ht="29.25" customHeight="1">
      <c r="B96" s="18"/>
      <c r="D96" s="18"/>
    </row>
    <row r="97" spans="2:9" ht="29.25" customHeight="1">
      <c r="B97" s="18"/>
      <c r="D97" s="18"/>
    </row>
    <row r="98" spans="2:9" ht="29.25" customHeight="1">
      <c r="B98" s="18"/>
      <c r="D98" s="18"/>
    </row>
    <row r="99" spans="2:9" s="38" customFormat="1">
      <c r="B99" s="18"/>
      <c r="D99" s="18"/>
      <c r="E99" s="18"/>
      <c r="F99" s="18"/>
      <c r="G99" s="18"/>
      <c r="H99" s="18"/>
      <c r="I99" s="18"/>
    </row>
    <row r="100" spans="2:9" ht="29.25" customHeight="1">
      <c r="B100" s="18"/>
      <c r="D100" s="18"/>
    </row>
    <row r="101" spans="2:9" ht="29.25" customHeight="1">
      <c r="B101" s="18"/>
      <c r="D101" s="18"/>
    </row>
    <row r="102" spans="2:9" ht="29.25" customHeight="1">
      <c r="B102" s="18"/>
      <c r="D102" s="18"/>
    </row>
    <row r="103" spans="2:9" ht="29.25" customHeight="1">
      <c r="B103" s="18"/>
      <c r="D103" s="18"/>
    </row>
    <row r="104" spans="2:9" ht="29.25" customHeight="1">
      <c r="B104" s="18"/>
      <c r="D104" s="18"/>
    </row>
    <row r="105" spans="2:9" s="38" customFormat="1" ht="25.5" customHeight="1">
      <c r="B105" s="18"/>
      <c r="D105" s="18"/>
      <c r="E105" s="18"/>
      <c r="F105" s="18"/>
      <c r="G105" s="18"/>
      <c r="H105" s="18"/>
      <c r="I105" s="18"/>
    </row>
    <row r="106" spans="2:9" ht="29.25" customHeight="1">
      <c r="B106" s="18"/>
      <c r="D106" s="18"/>
    </row>
    <row r="107" spans="2:9" ht="29.25" customHeight="1">
      <c r="B107" s="18"/>
      <c r="D107" s="18"/>
    </row>
    <row r="108" spans="2:9" ht="29.25" customHeight="1">
      <c r="B108" s="18"/>
      <c r="D108" s="18"/>
    </row>
    <row r="109" spans="2:9" ht="29.25" customHeight="1">
      <c r="B109" s="18"/>
      <c r="D109" s="18"/>
    </row>
    <row r="110" spans="2:9" ht="29.25" customHeight="1">
      <c r="B110" s="18"/>
      <c r="D110" s="18"/>
    </row>
    <row r="111" spans="2:9" ht="29.25" customHeight="1">
      <c r="B111" s="18"/>
      <c r="D111" s="18"/>
    </row>
    <row r="112" spans="2:9" ht="29.25" customHeight="1">
      <c r="B112" s="18"/>
      <c r="D112" s="18"/>
    </row>
    <row r="113" spans="2:9" ht="29.25" customHeight="1">
      <c r="B113" s="18"/>
      <c r="D113" s="18"/>
    </row>
    <row r="114" spans="2:9" s="38" customFormat="1">
      <c r="B114" s="18"/>
      <c r="D114" s="18"/>
      <c r="E114" s="18"/>
      <c r="F114" s="18"/>
      <c r="G114" s="18"/>
      <c r="H114" s="18"/>
      <c r="I114" s="18"/>
    </row>
    <row r="115" spans="2:9" ht="29.25" customHeight="1">
      <c r="B115" s="18"/>
      <c r="D115" s="18"/>
    </row>
    <row r="116" spans="2:9" ht="29.25" customHeight="1">
      <c r="B116" s="18"/>
      <c r="D116" s="18"/>
    </row>
    <row r="117" spans="2:9" ht="29.25" customHeight="1">
      <c r="B117" s="18"/>
      <c r="D117" s="18"/>
    </row>
    <row r="118" spans="2:9" ht="29.25" customHeight="1">
      <c r="B118" s="18"/>
      <c r="D118" s="18"/>
    </row>
    <row r="119" spans="2:9" s="38" customFormat="1">
      <c r="B119" s="18"/>
      <c r="D119" s="18"/>
      <c r="E119" s="18"/>
      <c r="F119" s="18"/>
      <c r="G119" s="18"/>
      <c r="H119" s="18"/>
      <c r="I119" s="18"/>
    </row>
    <row r="120" spans="2:9" ht="29.25" customHeight="1">
      <c r="B120" s="18"/>
      <c r="D120" s="18"/>
    </row>
    <row r="121" spans="2:9" ht="29.25" customHeight="1">
      <c r="B121" s="18"/>
      <c r="D121" s="18"/>
    </row>
    <row r="122" spans="2:9" ht="29.25" customHeight="1">
      <c r="B122" s="18"/>
      <c r="D122" s="18"/>
    </row>
    <row r="123" spans="2:9" ht="29.25" customHeight="1">
      <c r="B123" s="18"/>
      <c r="D123" s="18"/>
    </row>
    <row r="124" spans="2:9" s="38" customFormat="1" ht="25.5" customHeight="1">
      <c r="B124" s="18"/>
      <c r="D124" s="18"/>
      <c r="E124" s="18"/>
      <c r="F124" s="18"/>
      <c r="G124" s="18"/>
      <c r="H124" s="18"/>
      <c r="I124" s="18"/>
    </row>
    <row r="125" spans="2:9" ht="29.25" customHeight="1">
      <c r="B125" s="18"/>
      <c r="D125" s="18"/>
    </row>
    <row r="126" spans="2:9" s="38" customFormat="1" ht="25.5" customHeight="1">
      <c r="B126" s="18"/>
      <c r="D126" s="18"/>
      <c r="E126" s="18"/>
      <c r="F126" s="18"/>
      <c r="G126" s="18"/>
      <c r="H126" s="18"/>
      <c r="I126" s="18"/>
    </row>
    <row r="127" spans="2:9" ht="29.25" customHeight="1">
      <c r="B127" s="18"/>
      <c r="D127" s="18"/>
    </row>
    <row r="128" spans="2:9" ht="29.25" customHeight="1">
      <c r="B128" s="18"/>
      <c r="D128" s="18"/>
    </row>
    <row r="129" spans="2:9" ht="29.25" customHeight="1">
      <c r="B129" s="18"/>
      <c r="D129" s="18"/>
    </row>
    <row r="130" spans="2:9" s="38" customFormat="1" ht="27.75" customHeight="1">
      <c r="B130" s="18"/>
      <c r="D130" s="18"/>
      <c r="E130" s="18"/>
      <c r="F130" s="18"/>
      <c r="G130" s="18"/>
      <c r="H130" s="18"/>
      <c r="I130" s="18"/>
    </row>
    <row r="131" spans="2:9" ht="29.25" customHeight="1">
      <c r="B131" s="18"/>
      <c r="D131" s="18"/>
    </row>
    <row r="132" spans="2:9" ht="29.25" customHeight="1">
      <c r="B132" s="18"/>
      <c r="D132" s="18"/>
    </row>
    <row r="133" spans="2:9" ht="29.25" customHeight="1">
      <c r="B133" s="18"/>
      <c r="D133" s="18"/>
    </row>
    <row r="134" spans="2:9" ht="29.25" customHeight="1">
      <c r="B134" s="18"/>
      <c r="D134" s="18"/>
    </row>
    <row r="135" spans="2:9" ht="29.25" customHeight="1">
      <c r="B135" s="18"/>
      <c r="D135" s="18"/>
    </row>
    <row r="136" spans="2:9" ht="29.25" customHeight="1">
      <c r="B136" s="18"/>
      <c r="D136" s="18"/>
    </row>
    <row r="137" spans="2:9" s="38" customFormat="1">
      <c r="B137" s="18"/>
      <c r="D137" s="18"/>
      <c r="E137" s="18"/>
      <c r="F137" s="18"/>
      <c r="G137" s="18"/>
      <c r="H137" s="18"/>
      <c r="I137" s="18"/>
    </row>
    <row r="138" spans="2:9" ht="29.25" customHeight="1">
      <c r="B138" s="18"/>
      <c r="D138" s="18"/>
    </row>
    <row r="139" spans="2:9" ht="29.25" customHeight="1">
      <c r="B139" s="18"/>
      <c r="D139" s="18"/>
    </row>
    <row r="140" spans="2:9" ht="29.25" customHeight="1">
      <c r="B140" s="18"/>
      <c r="D140" s="18"/>
    </row>
    <row r="141" spans="2:9" ht="29.25" customHeight="1">
      <c r="B141" s="18"/>
      <c r="D141" s="18"/>
    </row>
    <row r="142" spans="2:9" ht="29.25" customHeight="1">
      <c r="B142" s="18"/>
      <c r="D142" s="18"/>
    </row>
    <row r="143" spans="2:9" s="38" customFormat="1" ht="25.5" customHeight="1">
      <c r="B143" s="18"/>
      <c r="D143" s="18"/>
      <c r="E143" s="18"/>
      <c r="F143" s="18"/>
      <c r="G143" s="18"/>
      <c r="H143" s="18"/>
      <c r="I143" s="18"/>
    </row>
    <row r="144" spans="2:9" ht="29.25" customHeight="1">
      <c r="B144" s="18"/>
      <c r="D144" s="18"/>
    </row>
    <row r="145" spans="2:9" ht="29.25" customHeight="1">
      <c r="B145" s="18"/>
      <c r="D145" s="18"/>
    </row>
    <row r="146" spans="2:9" ht="29.25" customHeight="1">
      <c r="B146" s="18"/>
      <c r="D146" s="18"/>
    </row>
    <row r="147" spans="2:9" ht="29.25" customHeight="1">
      <c r="B147" s="18"/>
      <c r="D147" s="18"/>
    </row>
    <row r="148" spans="2:9" ht="29.25" customHeight="1">
      <c r="B148" s="18"/>
      <c r="D148" s="18"/>
    </row>
    <row r="149" spans="2:9" s="38" customFormat="1" ht="25.5" customHeight="1">
      <c r="B149" s="18"/>
      <c r="D149" s="18"/>
      <c r="E149" s="18"/>
      <c r="F149" s="18"/>
      <c r="G149" s="18"/>
      <c r="H149" s="18"/>
      <c r="I149" s="18"/>
    </row>
    <row r="150" spans="2:9" ht="29.25" customHeight="1">
      <c r="B150" s="18"/>
      <c r="D150" s="18"/>
    </row>
    <row r="151" spans="2:9" ht="29.25" customHeight="1">
      <c r="B151" s="18"/>
      <c r="D151" s="18"/>
    </row>
    <row r="152" spans="2:9" ht="29.25" customHeight="1">
      <c r="B152" s="18"/>
      <c r="D152" s="18"/>
    </row>
    <row r="153" spans="2:9" ht="29.25" customHeight="1">
      <c r="B153" s="18"/>
      <c r="D153" s="18"/>
    </row>
    <row r="154" spans="2:9" ht="29.25" customHeight="1">
      <c r="B154" s="18"/>
      <c r="D154" s="18"/>
    </row>
    <row r="155" spans="2:9" ht="29.25" customHeight="1">
      <c r="B155" s="18"/>
      <c r="D155" s="18"/>
    </row>
    <row r="156" spans="2:9" ht="29.25" customHeight="1">
      <c r="B156" s="18"/>
      <c r="D156" s="18"/>
    </row>
    <row r="157" spans="2:9" ht="29.25" customHeight="1">
      <c r="B157" s="18"/>
      <c r="D157" s="18"/>
    </row>
    <row r="158" spans="2:9" s="38" customFormat="1" ht="37.5" customHeight="1">
      <c r="B158" s="18"/>
      <c r="D158" s="18"/>
      <c r="E158" s="18"/>
      <c r="F158" s="18"/>
      <c r="G158" s="18"/>
      <c r="H158" s="18"/>
      <c r="I158" s="18"/>
    </row>
    <row r="159" spans="2:9" ht="29.25" customHeight="1">
      <c r="B159" s="18"/>
      <c r="D159" s="18"/>
    </row>
    <row r="160" spans="2:9" s="38" customFormat="1">
      <c r="B160" s="18"/>
      <c r="D160" s="18"/>
      <c r="E160" s="18"/>
      <c r="F160" s="18"/>
      <c r="G160" s="18"/>
      <c r="H160" s="18"/>
      <c r="I160" s="18"/>
    </row>
    <row r="161" spans="2:9" ht="29.25" customHeight="1">
      <c r="B161" s="18"/>
      <c r="D161" s="18"/>
    </row>
    <row r="162" spans="2:9" ht="29.25" customHeight="1">
      <c r="B162" s="18"/>
      <c r="D162" s="18"/>
    </row>
    <row r="163" spans="2:9" s="38" customFormat="1" ht="30" customHeight="1">
      <c r="B163" s="18"/>
      <c r="D163" s="18"/>
      <c r="E163" s="18"/>
      <c r="F163" s="18"/>
      <c r="G163" s="18"/>
      <c r="H163" s="18"/>
      <c r="I163" s="18"/>
    </row>
    <row r="164" spans="2:9" ht="29.25" customHeight="1">
      <c r="B164" s="18"/>
      <c r="D164" s="18"/>
    </row>
    <row r="165" spans="2:9" s="38" customFormat="1" ht="30" customHeight="1">
      <c r="B165" s="18"/>
      <c r="D165" s="18"/>
      <c r="E165" s="18"/>
      <c r="F165" s="18"/>
      <c r="G165" s="18"/>
      <c r="H165" s="18"/>
      <c r="I165" s="18"/>
    </row>
    <row r="166" spans="2:9" ht="29.25" customHeight="1">
      <c r="B166" s="18"/>
      <c r="D166" s="18"/>
    </row>
    <row r="167" spans="2:9" ht="29.25" customHeight="1">
      <c r="B167" s="18"/>
      <c r="D167" s="18"/>
    </row>
    <row r="168" spans="2:9" s="38" customFormat="1" ht="30" customHeight="1">
      <c r="B168" s="18"/>
      <c r="D168" s="18"/>
      <c r="E168" s="18"/>
      <c r="F168" s="18"/>
      <c r="G168" s="18"/>
      <c r="H168" s="18"/>
      <c r="I168" s="18"/>
    </row>
    <row r="169" spans="2:9" ht="29.25" customHeight="1">
      <c r="B169" s="18"/>
      <c r="D169" s="18"/>
    </row>
    <row r="170" spans="2:9" s="38" customFormat="1" ht="30" customHeight="1">
      <c r="B170" s="18"/>
      <c r="D170" s="18"/>
      <c r="E170" s="18"/>
      <c r="F170" s="18"/>
      <c r="G170" s="18"/>
      <c r="H170" s="18"/>
      <c r="I170" s="18"/>
    </row>
    <row r="171" spans="2:9" ht="29.25" customHeight="1">
      <c r="B171" s="18"/>
      <c r="D171" s="18"/>
    </row>
    <row r="172" spans="2:9" ht="29.25" customHeight="1">
      <c r="B172" s="18"/>
      <c r="D172" s="18"/>
    </row>
    <row r="173" spans="2:9" s="38" customFormat="1" ht="30" customHeight="1">
      <c r="B173" s="18"/>
      <c r="D173" s="18"/>
      <c r="E173" s="18"/>
      <c r="F173" s="18"/>
      <c r="G173" s="18"/>
      <c r="H173" s="18"/>
      <c r="I173" s="18"/>
    </row>
    <row r="174" spans="2:9" ht="29.25" customHeight="1">
      <c r="B174" s="18"/>
      <c r="D174" s="18"/>
    </row>
    <row r="175" spans="2:9" s="38" customFormat="1" ht="30" customHeight="1">
      <c r="B175" s="18"/>
      <c r="D175" s="18"/>
      <c r="E175" s="18"/>
      <c r="F175" s="18"/>
      <c r="G175" s="18"/>
      <c r="H175" s="18"/>
      <c r="I175" s="18"/>
    </row>
    <row r="176" spans="2:9" ht="29.25" customHeight="1">
      <c r="B176" s="18"/>
      <c r="D176" s="18"/>
    </row>
    <row r="177" spans="2:9" s="38" customFormat="1" ht="30" customHeight="1">
      <c r="B177" s="18"/>
      <c r="D177" s="18"/>
      <c r="E177" s="18"/>
      <c r="F177" s="18"/>
      <c r="G177" s="18"/>
      <c r="H177" s="18"/>
      <c r="I177" s="18"/>
    </row>
    <row r="178" spans="2:9" ht="29.25" customHeight="1">
      <c r="B178" s="18"/>
      <c r="D178" s="18"/>
    </row>
    <row r="179" spans="2:9" ht="29.25" customHeight="1">
      <c r="B179" s="18"/>
      <c r="D179" s="18"/>
    </row>
    <row r="180" spans="2:9" ht="29.25" customHeight="1">
      <c r="B180" s="18"/>
      <c r="D180" s="18"/>
    </row>
    <row r="181" spans="2:9" s="38" customFormat="1">
      <c r="B181" s="18"/>
      <c r="D181" s="18"/>
      <c r="E181" s="18"/>
      <c r="F181" s="18"/>
      <c r="G181" s="18"/>
      <c r="H181" s="18"/>
      <c r="I181" s="18"/>
    </row>
    <row r="182" spans="2:9" ht="29.25" customHeight="1">
      <c r="B182" s="18"/>
      <c r="D182" s="18"/>
    </row>
    <row r="183" spans="2:9" ht="29.25" customHeight="1">
      <c r="B183" s="18"/>
      <c r="D183" s="18"/>
    </row>
    <row r="184" spans="2:9" s="38" customFormat="1" ht="30" customHeight="1">
      <c r="B184" s="18"/>
      <c r="D184" s="18"/>
      <c r="E184" s="18"/>
      <c r="F184" s="18"/>
      <c r="G184" s="18"/>
      <c r="H184" s="18"/>
      <c r="I184" s="18"/>
    </row>
    <row r="185" spans="2:9" ht="29.25" customHeight="1">
      <c r="B185" s="18"/>
      <c r="D185" s="18"/>
    </row>
    <row r="186" spans="2:9" s="38" customFormat="1" ht="30" customHeight="1">
      <c r="B186" s="18"/>
      <c r="D186" s="18"/>
      <c r="E186" s="18"/>
      <c r="F186" s="18"/>
      <c r="G186" s="18"/>
      <c r="H186" s="18"/>
      <c r="I186" s="18"/>
    </row>
    <row r="187" spans="2:9" ht="29.25" customHeight="1">
      <c r="B187" s="18"/>
      <c r="D187" s="18"/>
    </row>
    <row r="188" spans="2:9" ht="29.25" customHeight="1">
      <c r="B188" s="18"/>
      <c r="D188" s="18"/>
    </row>
    <row r="189" spans="2:9" s="38" customFormat="1" ht="30" customHeight="1">
      <c r="B189" s="18"/>
      <c r="D189" s="18"/>
      <c r="E189" s="18"/>
      <c r="F189" s="18"/>
      <c r="G189" s="18"/>
      <c r="H189" s="18"/>
      <c r="I189" s="18"/>
    </row>
    <row r="190" spans="2:9" ht="29.25" customHeight="1">
      <c r="B190" s="18"/>
      <c r="D190" s="18"/>
    </row>
    <row r="191" spans="2:9" s="38" customFormat="1" ht="30" customHeight="1">
      <c r="B191" s="18"/>
      <c r="D191" s="18"/>
      <c r="E191" s="18"/>
      <c r="F191" s="18"/>
      <c r="G191" s="18"/>
      <c r="H191" s="18"/>
      <c r="I191" s="18"/>
    </row>
    <row r="192" spans="2:9" ht="29.25" customHeight="1">
      <c r="B192" s="18"/>
      <c r="D192" s="18"/>
    </row>
    <row r="193" spans="2:9" ht="29.25" customHeight="1">
      <c r="B193" s="18"/>
      <c r="D193" s="18"/>
    </row>
    <row r="194" spans="2:9" s="38" customFormat="1" ht="30" customHeight="1">
      <c r="B194" s="18"/>
      <c r="D194" s="18"/>
      <c r="E194" s="18"/>
      <c r="F194" s="18"/>
      <c r="G194" s="18"/>
      <c r="H194" s="18"/>
      <c r="I194" s="18"/>
    </row>
    <row r="195" spans="2:9" ht="29.25" customHeight="1">
      <c r="B195" s="18"/>
      <c r="D195" s="18"/>
    </row>
    <row r="196" spans="2:9" ht="29.25" customHeight="1">
      <c r="B196" s="18"/>
      <c r="D196" s="18"/>
    </row>
    <row r="197" spans="2:9" s="38" customFormat="1" ht="30" customHeight="1">
      <c r="B197" s="18"/>
      <c r="D197" s="18"/>
      <c r="E197" s="18"/>
      <c r="F197" s="18"/>
      <c r="G197" s="18"/>
      <c r="H197" s="18"/>
      <c r="I197" s="18"/>
    </row>
    <row r="198" spans="2:9" ht="29.25" customHeight="1">
      <c r="B198" s="18"/>
      <c r="D198" s="18"/>
    </row>
    <row r="199" spans="2:9" ht="29.25" customHeight="1">
      <c r="B199" s="18"/>
      <c r="D199" s="18"/>
    </row>
    <row r="200" spans="2:9" ht="29.25" customHeight="1">
      <c r="B200" s="18"/>
      <c r="D200" s="18"/>
    </row>
    <row r="201" spans="2:9" s="38" customFormat="1">
      <c r="B201" s="18"/>
      <c r="D201" s="18"/>
      <c r="E201" s="18"/>
      <c r="F201" s="18"/>
      <c r="G201" s="18"/>
      <c r="H201" s="18"/>
      <c r="I201" s="18"/>
    </row>
    <row r="202" spans="2:9" ht="29.25" customHeight="1">
      <c r="B202" s="18"/>
      <c r="D202" s="18"/>
    </row>
    <row r="203" spans="2:9" ht="29.25" customHeight="1">
      <c r="B203" s="18"/>
      <c r="D203" s="18"/>
    </row>
    <row r="204" spans="2:9" s="38" customFormat="1" ht="30" customHeight="1">
      <c r="B204" s="18"/>
      <c r="D204" s="18"/>
      <c r="E204" s="18"/>
      <c r="F204" s="18"/>
      <c r="G204" s="18"/>
      <c r="H204" s="18"/>
      <c r="I204" s="18"/>
    </row>
    <row r="205" spans="2:9" ht="29.25" customHeight="1">
      <c r="B205" s="18"/>
      <c r="D205" s="18"/>
    </row>
    <row r="206" spans="2:9" ht="29.25" customHeight="1">
      <c r="B206" s="18"/>
      <c r="D206" s="18"/>
    </row>
    <row r="207" spans="2:9" s="38" customFormat="1" ht="30" customHeight="1">
      <c r="B207" s="18"/>
      <c r="D207" s="18"/>
      <c r="E207" s="18"/>
      <c r="F207" s="18"/>
      <c r="G207" s="18"/>
      <c r="H207" s="18"/>
      <c r="I207" s="18"/>
    </row>
    <row r="208" spans="2:9" ht="29.25" customHeight="1">
      <c r="B208" s="18"/>
      <c r="D208" s="18"/>
    </row>
    <row r="209" spans="2:9" ht="29.25" customHeight="1">
      <c r="B209" s="18"/>
      <c r="D209" s="18"/>
    </row>
    <row r="210" spans="2:9" s="38" customFormat="1" ht="30" customHeight="1">
      <c r="B210" s="18"/>
      <c r="D210" s="18"/>
      <c r="E210" s="18"/>
      <c r="F210" s="18"/>
      <c r="G210" s="18"/>
      <c r="H210" s="18"/>
      <c r="I210" s="18"/>
    </row>
    <row r="211" spans="2:9" ht="29.25" customHeight="1">
      <c r="B211" s="18"/>
      <c r="D211" s="18"/>
    </row>
    <row r="212" spans="2:9" s="38" customFormat="1" ht="30" customHeight="1">
      <c r="B212" s="18"/>
      <c r="D212" s="18"/>
      <c r="E212" s="18"/>
      <c r="F212" s="18"/>
      <c r="G212" s="18"/>
      <c r="H212" s="18"/>
      <c r="I212" s="18"/>
    </row>
    <row r="213" spans="2:9" ht="29.25" customHeight="1">
      <c r="B213" s="18"/>
      <c r="D213" s="18"/>
    </row>
    <row r="214" spans="2:9" ht="29.25" customHeight="1">
      <c r="B214" s="18"/>
      <c r="D214" s="18"/>
    </row>
    <row r="215" spans="2:9" s="38" customFormat="1" ht="30" customHeight="1">
      <c r="B215" s="18"/>
      <c r="D215" s="18"/>
      <c r="E215" s="18"/>
      <c r="F215" s="18"/>
      <c r="G215" s="18"/>
      <c r="H215" s="18"/>
      <c r="I215" s="18"/>
    </row>
    <row r="216" spans="2:9" ht="29.25" customHeight="1">
      <c r="B216" s="18"/>
      <c r="D216" s="18"/>
    </row>
    <row r="217" spans="2:9" s="38" customFormat="1" ht="30" customHeight="1">
      <c r="B217" s="18"/>
      <c r="D217" s="18"/>
      <c r="E217" s="18"/>
      <c r="F217" s="18"/>
      <c r="G217" s="18"/>
      <c r="H217" s="18"/>
      <c r="I217" s="18"/>
    </row>
    <row r="218" spans="2:9" ht="29.25" customHeight="1">
      <c r="B218" s="18"/>
      <c r="D218" s="18"/>
    </row>
    <row r="219" spans="2:9" s="38" customFormat="1" ht="30" customHeight="1">
      <c r="B219" s="18"/>
      <c r="D219" s="18"/>
      <c r="E219" s="18"/>
      <c r="F219" s="18"/>
      <c r="G219" s="18"/>
      <c r="H219" s="18"/>
      <c r="I219" s="18"/>
    </row>
    <row r="220" spans="2:9" ht="29.25" customHeight="1">
      <c r="B220" s="18"/>
      <c r="D220" s="18"/>
    </row>
    <row r="221" spans="2:9" ht="29.25" customHeight="1">
      <c r="B221" s="18"/>
      <c r="D221" s="18"/>
    </row>
    <row r="222" spans="2:9" ht="29.25" customHeight="1">
      <c r="B222" s="18"/>
      <c r="D222" s="18"/>
    </row>
    <row r="223" spans="2:9" s="38" customFormat="1">
      <c r="B223" s="18"/>
      <c r="D223" s="18"/>
      <c r="E223" s="18"/>
      <c r="F223" s="18"/>
      <c r="G223" s="18"/>
      <c r="H223" s="18"/>
      <c r="I223" s="18"/>
    </row>
    <row r="224" spans="2:9" ht="29.25" customHeight="1">
      <c r="B224" s="18"/>
      <c r="D224" s="18"/>
    </row>
    <row r="225" spans="2:9" ht="29.25" customHeight="1">
      <c r="B225" s="18"/>
      <c r="D225" s="18"/>
    </row>
    <row r="226" spans="2:9" s="38" customFormat="1" ht="30" customHeight="1">
      <c r="B226" s="18"/>
      <c r="D226" s="18"/>
      <c r="E226" s="18"/>
      <c r="F226" s="18"/>
      <c r="G226" s="18"/>
      <c r="H226" s="18"/>
      <c r="I226" s="18"/>
    </row>
    <row r="227" spans="2:9" ht="29.25" customHeight="1">
      <c r="B227" s="18"/>
      <c r="D227" s="18"/>
    </row>
    <row r="228" spans="2:9" ht="29.25" customHeight="1">
      <c r="B228" s="18"/>
      <c r="D228" s="18"/>
    </row>
    <row r="229" spans="2:9" s="38" customFormat="1" ht="30" customHeight="1">
      <c r="B229" s="18"/>
      <c r="D229" s="18"/>
      <c r="E229" s="18"/>
      <c r="F229" s="18"/>
      <c r="G229" s="18"/>
      <c r="H229" s="18"/>
      <c r="I229" s="18"/>
    </row>
    <row r="230" spans="2:9" ht="29.25" customHeight="1">
      <c r="B230" s="18"/>
      <c r="D230" s="18"/>
    </row>
    <row r="231" spans="2:9" ht="29.25" customHeight="1">
      <c r="B231" s="18"/>
      <c r="D231" s="18"/>
    </row>
    <row r="232" spans="2:9" s="38" customFormat="1" ht="30" customHeight="1">
      <c r="B232" s="18"/>
      <c r="D232" s="18"/>
      <c r="E232" s="18"/>
      <c r="F232" s="18"/>
      <c r="G232" s="18"/>
      <c r="H232" s="18"/>
      <c r="I232" s="18"/>
    </row>
    <row r="233" spans="2:9" ht="29.25" customHeight="1">
      <c r="B233" s="18"/>
      <c r="D233" s="18"/>
    </row>
    <row r="234" spans="2:9" ht="29.25" customHeight="1">
      <c r="B234" s="18"/>
      <c r="D234" s="18"/>
    </row>
    <row r="235" spans="2:9" s="38" customFormat="1" ht="30" customHeight="1">
      <c r="B235" s="18"/>
      <c r="D235" s="18"/>
      <c r="E235" s="18"/>
      <c r="F235" s="18"/>
      <c r="G235" s="18"/>
      <c r="H235" s="18"/>
      <c r="I235" s="18"/>
    </row>
    <row r="236" spans="2:9" ht="29.25" customHeight="1">
      <c r="B236" s="18"/>
      <c r="D236" s="18"/>
    </row>
    <row r="237" spans="2:9" ht="29.25" customHeight="1">
      <c r="B237" s="18"/>
      <c r="D237" s="18"/>
    </row>
    <row r="238" spans="2:9" s="38" customFormat="1" ht="30" customHeight="1">
      <c r="B238" s="18"/>
      <c r="D238" s="18"/>
      <c r="E238" s="18"/>
      <c r="F238" s="18"/>
      <c r="G238" s="18"/>
      <c r="H238" s="18"/>
      <c r="I238" s="18"/>
    </row>
    <row r="239" spans="2:9" ht="29.25" customHeight="1">
      <c r="B239" s="18"/>
      <c r="D239" s="18"/>
    </row>
    <row r="240" spans="2:9" ht="29.25" customHeight="1">
      <c r="B240" s="18"/>
      <c r="D240" s="18"/>
    </row>
    <row r="241" spans="2:9" ht="29.25" customHeight="1">
      <c r="B241" s="18"/>
      <c r="D241" s="18"/>
    </row>
    <row r="242" spans="2:9" ht="29.25" customHeight="1">
      <c r="B242" s="18"/>
      <c r="D242" s="18"/>
    </row>
    <row r="243" spans="2:9" s="38" customFormat="1">
      <c r="B243" s="18"/>
      <c r="D243" s="18"/>
      <c r="E243" s="18"/>
      <c r="F243" s="18"/>
      <c r="G243" s="18"/>
      <c r="H243" s="18"/>
      <c r="I243" s="18"/>
    </row>
    <row r="244" spans="2:9" ht="29.25" customHeight="1">
      <c r="B244" s="18"/>
      <c r="D244" s="18"/>
    </row>
    <row r="245" spans="2:9" ht="29.25" customHeight="1">
      <c r="B245" s="18"/>
      <c r="D245" s="18"/>
    </row>
    <row r="246" spans="2:9" s="38" customFormat="1" ht="30" customHeight="1">
      <c r="B246" s="18"/>
      <c r="D246" s="18"/>
      <c r="E246" s="18"/>
      <c r="F246" s="18"/>
      <c r="G246" s="18"/>
      <c r="H246" s="18"/>
      <c r="I246" s="18"/>
    </row>
    <row r="247" spans="2:9" ht="29.25" customHeight="1">
      <c r="B247" s="18"/>
      <c r="D247" s="18"/>
    </row>
    <row r="248" spans="2:9" ht="29.25" customHeight="1">
      <c r="B248" s="18"/>
      <c r="D248" s="18"/>
    </row>
    <row r="249" spans="2:9" s="38" customFormat="1" ht="30" customHeight="1">
      <c r="B249" s="18"/>
      <c r="D249" s="18"/>
      <c r="E249" s="18"/>
      <c r="F249" s="18"/>
      <c r="G249" s="18"/>
      <c r="H249" s="18"/>
      <c r="I249" s="18"/>
    </row>
    <row r="250" spans="2:9" ht="29.25" customHeight="1">
      <c r="B250" s="18"/>
      <c r="D250" s="18"/>
    </row>
    <row r="251" spans="2:9" ht="29.25" customHeight="1">
      <c r="B251" s="18"/>
      <c r="D251" s="18"/>
    </row>
    <row r="252" spans="2:9" s="38" customFormat="1" ht="30" customHeight="1">
      <c r="B252" s="18"/>
      <c r="D252" s="18"/>
      <c r="E252" s="18"/>
      <c r="F252" s="18"/>
      <c r="G252" s="18"/>
      <c r="H252" s="18"/>
      <c r="I252" s="18"/>
    </row>
    <row r="253" spans="2:9" ht="29.25" customHeight="1">
      <c r="B253" s="18"/>
      <c r="D253" s="18"/>
    </row>
    <row r="254" spans="2:9" ht="29.25" customHeight="1">
      <c r="B254" s="18"/>
      <c r="D254" s="18"/>
    </row>
    <row r="255" spans="2:9" ht="29.25" customHeight="1">
      <c r="B255" s="18"/>
      <c r="D255" s="18"/>
    </row>
    <row r="256" spans="2:9" ht="29.25" customHeight="1">
      <c r="B256" s="18"/>
      <c r="D256" s="18"/>
    </row>
    <row r="257" spans="2:9" s="38" customFormat="1" ht="37.5" customHeight="1">
      <c r="B257" s="18"/>
      <c r="D257" s="18"/>
      <c r="E257" s="18"/>
      <c r="F257" s="18"/>
      <c r="G257" s="18"/>
      <c r="H257" s="18"/>
      <c r="I257" s="18"/>
    </row>
    <row r="258" spans="2:9" s="38" customFormat="1">
      <c r="B258" s="18"/>
      <c r="D258" s="18"/>
      <c r="E258" s="18"/>
      <c r="F258" s="18"/>
      <c r="G258" s="18"/>
      <c r="H258" s="18"/>
      <c r="I258" s="18"/>
    </row>
    <row r="259" spans="2:9" s="38" customFormat="1" ht="43.5" customHeight="1">
      <c r="B259" s="18"/>
      <c r="D259" s="18"/>
      <c r="E259" s="18"/>
      <c r="F259" s="18"/>
      <c r="G259" s="18"/>
      <c r="H259" s="18"/>
      <c r="I259" s="18"/>
    </row>
    <row r="260" spans="2:9" ht="29.25" customHeight="1">
      <c r="B260" s="18"/>
      <c r="D260" s="18"/>
    </row>
    <row r="261" spans="2:9" ht="29.25" customHeight="1">
      <c r="B261" s="18"/>
      <c r="D261" s="18"/>
    </row>
    <row r="262" spans="2:9" ht="29.25" customHeight="1">
      <c r="B262" s="18"/>
      <c r="D262" s="18"/>
    </row>
    <row r="263" spans="2:9" ht="29.25" customHeight="1">
      <c r="B263" s="18"/>
      <c r="D263" s="18"/>
    </row>
    <row r="264" spans="2:9" ht="29.25" customHeight="1">
      <c r="B264" s="18"/>
      <c r="D264" s="18"/>
    </row>
    <row r="265" spans="2:9" ht="29.25" customHeight="1">
      <c r="B265" s="18"/>
      <c r="D265" s="18"/>
    </row>
    <row r="266" spans="2:9" ht="29.25" customHeight="1">
      <c r="B266" s="18"/>
      <c r="D266" s="18"/>
    </row>
    <row r="267" spans="2:9" ht="29.25" customHeight="1">
      <c r="B267" s="18"/>
      <c r="D267" s="18"/>
    </row>
    <row r="268" spans="2:9" ht="29.25" customHeight="1">
      <c r="B268" s="18"/>
      <c r="D268" s="18"/>
    </row>
    <row r="269" spans="2:9" ht="29.25" customHeight="1">
      <c r="B269" s="18"/>
      <c r="D269" s="18"/>
    </row>
    <row r="270" spans="2:9" ht="29.25" customHeight="1">
      <c r="B270" s="18"/>
      <c r="D270" s="18"/>
    </row>
    <row r="271" spans="2:9" ht="29.25" customHeight="1">
      <c r="B271" s="18"/>
      <c r="D271" s="18"/>
    </row>
    <row r="272" spans="2:9" ht="29.25" customHeight="1">
      <c r="B272" s="18"/>
      <c r="D272" s="18"/>
    </row>
    <row r="273" spans="3:3" s="18" customFormat="1" ht="29.25" customHeight="1">
      <c r="C273" s="38"/>
    </row>
    <row r="274" spans="3:3" s="18" customFormat="1" ht="29.25" customHeight="1">
      <c r="C274" s="38"/>
    </row>
    <row r="275" spans="3:3" s="18" customFormat="1" ht="29.25" customHeight="1">
      <c r="C275" s="38"/>
    </row>
    <row r="276" spans="3:3" s="18" customFormat="1" ht="29.25" customHeight="1">
      <c r="C276" s="38"/>
    </row>
    <row r="277" spans="3:3" s="18" customFormat="1" ht="29.25" customHeight="1">
      <c r="C277" s="38"/>
    </row>
    <row r="278" spans="3:3" s="18" customFormat="1" ht="29.25" customHeight="1">
      <c r="C278" s="38"/>
    </row>
    <row r="279" spans="3:3" s="18" customFormat="1" ht="29.25" customHeight="1">
      <c r="C279" s="38"/>
    </row>
    <row r="280" spans="3:3" s="18" customFormat="1" ht="29.25" customHeight="1">
      <c r="C280" s="38"/>
    </row>
    <row r="281" spans="3:3" s="18" customFormat="1" ht="29.25" customHeight="1">
      <c r="C281" s="38"/>
    </row>
    <row r="282" spans="3:3" s="18" customFormat="1" ht="29.25" customHeight="1">
      <c r="C282" s="38"/>
    </row>
    <row r="283" spans="3:3" s="18" customFormat="1" ht="29.25" customHeight="1">
      <c r="C283" s="38"/>
    </row>
    <row r="284" spans="3:3" s="18" customFormat="1" ht="29.25" customHeight="1">
      <c r="C284" s="38"/>
    </row>
    <row r="285" spans="3:3" s="18" customFormat="1" ht="29.25" customHeight="1">
      <c r="C285" s="38"/>
    </row>
    <row r="286" spans="3:3" s="18" customFormat="1" ht="29.25" customHeight="1">
      <c r="C286" s="38"/>
    </row>
    <row r="287" spans="3:3" s="18" customFormat="1" ht="29.25" customHeight="1">
      <c r="C287" s="38"/>
    </row>
    <row r="288" spans="3:3" s="18" customFormat="1" ht="29.25" customHeight="1">
      <c r="C288" s="38"/>
    </row>
    <row r="289" spans="3:3" s="18" customFormat="1" ht="29.25" customHeight="1">
      <c r="C289" s="38"/>
    </row>
    <row r="290" spans="3:3" s="18" customFormat="1" ht="29.25" customHeight="1">
      <c r="C290" s="38"/>
    </row>
    <row r="291" spans="3:3" s="18" customFormat="1" ht="29.25" customHeight="1">
      <c r="C291" s="38"/>
    </row>
    <row r="292" spans="3:3" s="18" customFormat="1" ht="29.25" customHeight="1">
      <c r="C292" s="38"/>
    </row>
    <row r="293" spans="3:3" s="18" customFormat="1" ht="29.25" customHeight="1">
      <c r="C293" s="38"/>
    </row>
    <row r="294" spans="3:3" s="18" customFormat="1" ht="29.25" customHeight="1">
      <c r="C294" s="38"/>
    </row>
    <row r="295" spans="3:3" s="18" customFormat="1" ht="29.25" customHeight="1">
      <c r="C295" s="38"/>
    </row>
    <row r="296" spans="3:3" s="18" customFormat="1" ht="29.25" customHeight="1">
      <c r="C296" s="38"/>
    </row>
    <row r="297" spans="3:3" s="18" customFormat="1" ht="29.25" customHeight="1">
      <c r="C297" s="38"/>
    </row>
    <row r="298" spans="3:3" s="18" customFormat="1" ht="29.25" customHeight="1">
      <c r="C298" s="38"/>
    </row>
    <row r="299" spans="3:3" s="18" customFormat="1" ht="29.25" customHeight="1">
      <c r="C299" s="38"/>
    </row>
    <row r="300" spans="3:3" s="18" customFormat="1" ht="29.25" customHeight="1">
      <c r="C300" s="38"/>
    </row>
    <row r="301" spans="3:3" s="18" customFormat="1" ht="29.25" customHeight="1">
      <c r="C301" s="38"/>
    </row>
    <row r="302" spans="3:3" s="18" customFormat="1" ht="29.25" customHeight="1">
      <c r="C302" s="38"/>
    </row>
    <row r="303" spans="3:3" s="18" customFormat="1" ht="29.25" customHeight="1">
      <c r="C303" s="38"/>
    </row>
    <row r="304" spans="3:3" s="18" customFormat="1" ht="29.25" customHeight="1">
      <c r="C304" s="38"/>
    </row>
    <row r="305" spans="3:3" s="18" customFormat="1" ht="29.25" customHeight="1">
      <c r="C305" s="38"/>
    </row>
    <row r="306" spans="3:3" s="18" customFormat="1" ht="29.25" customHeight="1">
      <c r="C306" s="38"/>
    </row>
    <row r="307" spans="3:3" s="18" customFormat="1" ht="29.25" customHeight="1">
      <c r="C307" s="38"/>
    </row>
    <row r="308" spans="3:3" s="18" customFormat="1" ht="29.25" customHeight="1">
      <c r="C308" s="38"/>
    </row>
    <row r="309" spans="3:3" s="18" customFormat="1" ht="29.25" customHeight="1">
      <c r="C309" s="38"/>
    </row>
    <row r="310" spans="3:3" s="18" customFormat="1" ht="29.25" customHeight="1">
      <c r="C310" s="38"/>
    </row>
    <row r="311" spans="3:3" s="18" customFormat="1" ht="29.25" customHeight="1">
      <c r="C311" s="38"/>
    </row>
    <row r="312" spans="3:3" s="18" customFormat="1" ht="29.25" customHeight="1">
      <c r="C312" s="38"/>
    </row>
    <row r="313" spans="3:3" s="18" customFormat="1" ht="29.25" customHeight="1">
      <c r="C313" s="38"/>
    </row>
    <row r="314" spans="3:3" s="18" customFormat="1" ht="29.25" customHeight="1">
      <c r="C314" s="38"/>
    </row>
    <row r="315" spans="3:3" s="18" customFormat="1" ht="29.25" customHeight="1">
      <c r="C315" s="38"/>
    </row>
    <row r="316" spans="3:3" s="18" customFormat="1" ht="29.25" customHeight="1">
      <c r="C316" s="38"/>
    </row>
    <row r="317" spans="3:3" s="18" customFormat="1" ht="29.25" customHeight="1">
      <c r="C317" s="38"/>
    </row>
    <row r="318" spans="3:3" s="18" customFormat="1" ht="29.25" customHeight="1">
      <c r="C318" s="38"/>
    </row>
    <row r="319" spans="3:3" s="18" customFormat="1" ht="29.25" customHeight="1">
      <c r="C319" s="38"/>
    </row>
    <row r="320" spans="3:3" s="18" customFormat="1" ht="29.25" customHeight="1">
      <c r="C320" s="38"/>
    </row>
    <row r="321" spans="3:3" s="18" customFormat="1" ht="29.25" customHeight="1">
      <c r="C321" s="38"/>
    </row>
  </sheetData>
  <mergeCells count="7">
    <mergeCell ref="B45:F45"/>
    <mergeCell ref="B46:G46"/>
    <mergeCell ref="B1:H1"/>
    <mergeCell ref="C2:H2"/>
    <mergeCell ref="B3:H3"/>
    <mergeCell ref="B27:F27"/>
    <mergeCell ref="B41:F41"/>
  </mergeCells>
  <pageMargins left="0.70833333333333304" right="0.70833333333333304" top="0.74791666666666701" bottom="0.74791666666666701" header="0.511811023622047" footer="0.31527777777777799"/>
  <pageSetup paperSize="9" scale="50" orientation="portrait" horizontalDpi="300" verticalDpi="300"/>
  <headerFooter>
    <oddFooter>&amp;CSayfa No: &amp;P / &amp;N</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7"/>
  <sheetViews>
    <sheetView showGridLines="0" topLeftCell="A46" zoomScale="70" zoomScaleNormal="70" workbookViewId="0">
      <selection activeCell="B3" sqref="B3:H3"/>
    </sheetView>
  </sheetViews>
  <sheetFormatPr defaultColWidth="8.7109375" defaultRowHeight="15"/>
  <cols>
    <col min="1" max="1" width="8.7109375" style="18"/>
    <col min="2" max="2" width="9.28515625" style="38" customWidth="1"/>
    <col min="3" max="3" width="18.42578125" style="38" customWidth="1"/>
    <col min="4" max="4" width="81.5703125" style="39" customWidth="1"/>
    <col min="5" max="5" width="11.7109375" style="18" customWidth="1"/>
    <col min="6" max="7" width="16.28515625" style="18" customWidth="1"/>
    <col min="8" max="8" width="14.85546875" style="18" customWidth="1"/>
    <col min="9" max="9" width="12.140625" style="18" customWidth="1"/>
    <col min="10" max="16384" width="8.7109375" style="18"/>
  </cols>
  <sheetData>
    <row r="1" spans="2:9" ht="29.25" customHeight="1">
      <c r="B1" s="11" t="str">
        <f>'ÖZET TABLOSU'!B2</f>
        <v>İşin Adı:Konak İlçesi Umurbey, Halkapınar, Mersinli ve Çınarlı Mahalleleri ile Bayraklı İlçesi Adalet Mahallesi Yağmursuyu ve Kanalizasyon İnşaatı İşi</v>
      </c>
      <c r="C1" s="11"/>
      <c r="D1" s="11"/>
      <c r="E1" s="11"/>
      <c r="F1" s="11"/>
      <c r="G1" s="11"/>
      <c r="H1" s="11"/>
    </row>
    <row r="2" spans="2:9" ht="29.25" customHeight="1">
      <c r="B2" s="40" t="str">
        <f>'ÖZET TABLOSU'!B3</f>
        <v>RFB No: İZSU-W1</v>
      </c>
      <c r="C2" s="10" t="s">
        <v>11</v>
      </c>
      <c r="D2" s="10"/>
      <c r="E2" s="10"/>
      <c r="F2" s="10"/>
      <c r="G2" s="10"/>
      <c r="H2" s="10"/>
    </row>
    <row r="3" spans="2:9" ht="29.25" customHeight="1">
      <c r="B3" s="9" t="s">
        <v>125</v>
      </c>
      <c r="C3" s="9"/>
      <c r="D3" s="9"/>
      <c r="E3" s="9"/>
      <c r="F3" s="9"/>
      <c r="G3" s="9"/>
      <c r="H3" s="9"/>
    </row>
    <row r="4" spans="2:9" ht="63" customHeight="1">
      <c r="B4" s="41" t="s">
        <v>4</v>
      </c>
      <c r="C4" s="42" t="s">
        <v>13</v>
      </c>
      <c r="D4" s="43" t="s">
        <v>5</v>
      </c>
      <c r="E4" s="44" t="s">
        <v>14</v>
      </c>
      <c r="F4" s="43" t="s">
        <v>15</v>
      </c>
      <c r="G4" s="42" t="s">
        <v>16</v>
      </c>
      <c r="H4" s="45" t="s">
        <v>17</v>
      </c>
    </row>
    <row r="5" spans="2:9" ht="29.25" customHeight="1">
      <c r="B5" s="70" t="s">
        <v>18</v>
      </c>
      <c r="C5" s="71"/>
      <c r="D5" s="71" t="s">
        <v>126</v>
      </c>
      <c r="E5" s="71" t="s">
        <v>18</v>
      </c>
      <c r="F5" s="71" t="s">
        <v>18</v>
      </c>
      <c r="G5" s="71" t="s">
        <v>18</v>
      </c>
      <c r="H5" s="72" t="s">
        <v>18</v>
      </c>
    </row>
    <row r="6" spans="2:9" ht="27" customHeight="1">
      <c r="B6" s="49" t="s">
        <v>18</v>
      </c>
      <c r="C6" s="50" t="s">
        <v>127</v>
      </c>
      <c r="D6" s="65" t="s">
        <v>128</v>
      </c>
      <c r="E6" s="52"/>
      <c r="F6" s="53"/>
      <c r="G6" s="54" t="s">
        <v>18</v>
      </c>
      <c r="H6" s="55" t="s">
        <v>18</v>
      </c>
    </row>
    <row r="7" spans="2:9" ht="29.25" customHeight="1">
      <c r="B7" s="56" t="s">
        <v>129</v>
      </c>
      <c r="C7" s="57" t="s">
        <v>130</v>
      </c>
      <c r="D7" s="58" t="s">
        <v>131</v>
      </c>
      <c r="E7" s="52" t="s">
        <v>25</v>
      </c>
      <c r="F7" s="59">
        <v>349</v>
      </c>
      <c r="G7" s="80"/>
      <c r="H7" s="61">
        <f>ROUND(F7*G7,2)</f>
        <v>0</v>
      </c>
      <c r="I7" s="62"/>
    </row>
    <row r="8" spans="2:9" ht="28.5" customHeight="1">
      <c r="B8" s="64" t="s">
        <v>18</v>
      </c>
      <c r="C8" s="50" t="s">
        <v>132</v>
      </c>
      <c r="D8" s="65" t="s">
        <v>133</v>
      </c>
      <c r="E8" s="63"/>
      <c r="F8" s="66"/>
      <c r="G8" s="54"/>
      <c r="H8" s="55" t="s">
        <v>18</v>
      </c>
      <c r="I8" s="62"/>
    </row>
    <row r="9" spans="2:9" ht="29.25" customHeight="1">
      <c r="B9" s="56" t="s">
        <v>134</v>
      </c>
      <c r="C9" s="57" t="s">
        <v>135</v>
      </c>
      <c r="D9" s="58" t="s">
        <v>136</v>
      </c>
      <c r="E9" s="52" t="s">
        <v>25</v>
      </c>
      <c r="F9" s="59">
        <v>95</v>
      </c>
      <c r="G9" s="67"/>
      <c r="H9" s="61">
        <f>ROUND(F9*G9,2)</f>
        <v>0</v>
      </c>
      <c r="I9" s="62"/>
    </row>
    <row r="10" spans="2:9" ht="28.5" customHeight="1">
      <c r="B10" s="56"/>
      <c r="C10" s="50" t="s">
        <v>137</v>
      </c>
      <c r="D10" s="65" t="s">
        <v>138</v>
      </c>
      <c r="E10" s="52"/>
      <c r="F10" s="59"/>
      <c r="G10" s="67"/>
      <c r="H10" s="61"/>
      <c r="I10" s="62"/>
    </row>
    <row r="11" spans="2:9" ht="29.25" customHeight="1">
      <c r="B11" s="56" t="s">
        <v>139</v>
      </c>
      <c r="C11" s="57" t="s">
        <v>140</v>
      </c>
      <c r="D11" s="58" t="s">
        <v>141</v>
      </c>
      <c r="E11" s="52" t="s">
        <v>25</v>
      </c>
      <c r="F11" s="59">
        <v>323</v>
      </c>
      <c r="G11" s="67"/>
      <c r="H11" s="61">
        <f>ROUND(F11*G11,2)</f>
        <v>0</v>
      </c>
      <c r="I11" s="62"/>
    </row>
    <row r="12" spans="2:9" ht="28.5" customHeight="1">
      <c r="B12" s="56"/>
      <c r="C12" s="50" t="s">
        <v>142</v>
      </c>
      <c r="D12" s="65" t="s">
        <v>143</v>
      </c>
      <c r="E12" s="52"/>
      <c r="F12" s="59"/>
      <c r="G12" s="67"/>
      <c r="H12" s="61"/>
      <c r="I12" s="62"/>
    </row>
    <row r="13" spans="2:9" ht="29.25" customHeight="1">
      <c r="B13" s="56" t="s">
        <v>144</v>
      </c>
      <c r="C13" s="57" t="s">
        <v>145</v>
      </c>
      <c r="D13" s="58" t="s">
        <v>146</v>
      </c>
      <c r="E13" s="52" t="s">
        <v>25</v>
      </c>
      <c r="F13" s="59">
        <v>180</v>
      </c>
      <c r="G13" s="67"/>
      <c r="H13" s="61">
        <f>ROUND(F13*G13,2)</f>
        <v>0</v>
      </c>
      <c r="I13" s="62"/>
    </row>
    <row r="14" spans="2:9" ht="29.25" customHeight="1">
      <c r="B14" s="8" t="s">
        <v>78</v>
      </c>
      <c r="C14" s="8"/>
      <c r="D14" s="8"/>
      <c r="E14" s="8"/>
      <c r="F14" s="8"/>
      <c r="G14" s="8"/>
      <c r="H14" s="69">
        <f>SUM(H13+H11+H9+H7)</f>
        <v>0</v>
      </c>
    </row>
    <row r="15" spans="2:9" ht="25.5" customHeight="1">
      <c r="B15" s="70"/>
      <c r="C15" s="71"/>
      <c r="D15" s="81" t="s">
        <v>147</v>
      </c>
      <c r="E15" s="71" t="s">
        <v>18</v>
      </c>
      <c r="F15" s="71" t="s">
        <v>18</v>
      </c>
      <c r="G15" s="71" t="s">
        <v>18</v>
      </c>
      <c r="H15" s="72"/>
    </row>
    <row r="16" spans="2:9" ht="27" customHeight="1">
      <c r="B16" s="82"/>
      <c r="C16" s="50" t="s">
        <v>148</v>
      </c>
      <c r="D16" s="65" t="s">
        <v>149</v>
      </c>
      <c r="E16" s="83"/>
      <c r="F16" s="54" t="s">
        <v>18</v>
      </c>
      <c r="G16" s="54" t="s">
        <v>18</v>
      </c>
      <c r="H16" s="55" t="s">
        <v>18</v>
      </c>
    </row>
    <row r="17" spans="2:9" ht="29.25" customHeight="1">
      <c r="B17" s="56" t="s">
        <v>150</v>
      </c>
      <c r="C17" s="57" t="s">
        <v>151</v>
      </c>
      <c r="D17" s="77" t="s">
        <v>152</v>
      </c>
      <c r="E17" s="84" t="s">
        <v>25</v>
      </c>
      <c r="F17" s="85">
        <v>757</v>
      </c>
      <c r="G17" s="86"/>
      <c r="H17" s="61">
        <f>ROUND(F17*G17,2)</f>
        <v>0</v>
      </c>
    </row>
    <row r="18" spans="2:9" ht="29.25" customHeight="1">
      <c r="B18" s="56" t="s">
        <v>153</v>
      </c>
      <c r="C18" s="57" t="s">
        <v>154</v>
      </c>
      <c r="D18" s="77" t="s">
        <v>155</v>
      </c>
      <c r="E18" s="87" t="s">
        <v>25</v>
      </c>
      <c r="F18" s="85">
        <v>665</v>
      </c>
      <c r="G18" s="86"/>
      <c r="H18" s="61">
        <f>ROUND(F18*G18,2)</f>
        <v>0</v>
      </c>
    </row>
    <row r="19" spans="2:9" ht="29.25" customHeight="1">
      <c r="B19" s="8" t="s">
        <v>156</v>
      </c>
      <c r="C19" s="8"/>
      <c r="D19" s="8"/>
      <c r="E19" s="8"/>
      <c r="F19" s="8"/>
      <c r="G19" s="8"/>
      <c r="H19" s="69">
        <f>SUM(H17:H18)</f>
        <v>0</v>
      </c>
    </row>
    <row r="20" spans="2:9" ht="39.75" customHeight="1">
      <c r="B20" s="70" t="s">
        <v>18</v>
      </c>
      <c r="C20" s="71" t="s">
        <v>18</v>
      </c>
      <c r="D20" s="71" t="s">
        <v>79</v>
      </c>
      <c r="E20" s="71"/>
      <c r="F20" s="71"/>
      <c r="G20" s="71"/>
      <c r="H20" s="72" t="s">
        <v>18</v>
      </c>
    </row>
    <row r="21" spans="2:9" ht="39" customHeight="1">
      <c r="B21" s="49" t="s">
        <v>18</v>
      </c>
      <c r="C21" s="50" t="s">
        <v>157</v>
      </c>
      <c r="D21" s="65" t="s">
        <v>158</v>
      </c>
      <c r="E21" s="73" t="s">
        <v>18</v>
      </c>
      <c r="F21" s="54" t="s">
        <v>18</v>
      </c>
      <c r="G21" s="54"/>
      <c r="H21" s="61"/>
    </row>
    <row r="22" spans="2:9" ht="29.25" customHeight="1">
      <c r="B22" s="56" t="s">
        <v>159</v>
      </c>
      <c r="C22" s="57" t="s">
        <v>160</v>
      </c>
      <c r="D22" s="58" t="s">
        <v>161</v>
      </c>
      <c r="E22" s="52" t="s">
        <v>85</v>
      </c>
      <c r="F22" s="59">
        <v>18</v>
      </c>
      <c r="G22" s="86"/>
      <c r="H22" s="61">
        <f>ROUND(F22*G22,2)</f>
        <v>0</v>
      </c>
    </row>
    <row r="23" spans="2:9" ht="29.25" customHeight="1">
      <c r="B23" s="64" t="s">
        <v>18</v>
      </c>
      <c r="C23" s="50" t="s">
        <v>162</v>
      </c>
      <c r="D23" s="65" t="s">
        <v>163</v>
      </c>
      <c r="E23" s="52" t="s">
        <v>18</v>
      </c>
      <c r="F23" s="74" t="s">
        <v>18</v>
      </c>
      <c r="G23" s="86"/>
      <c r="H23" s="88"/>
    </row>
    <row r="24" spans="2:9" ht="29.25" customHeight="1">
      <c r="B24" s="56" t="s">
        <v>164</v>
      </c>
      <c r="C24" s="57" t="s">
        <v>165</v>
      </c>
      <c r="D24" s="58" t="s">
        <v>166</v>
      </c>
      <c r="E24" s="52" t="s">
        <v>85</v>
      </c>
      <c r="F24" s="59">
        <v>5</v>
      </c>
      <c r="G24" s="86"/>
      <c r="H24" s="61">
        <f>ROUND(F24*G24,2)</f>
        <v>0</v>
      </c>
    </row>
    <row r="25" spans="2:9" ht="29.25" customHeight="1">
      <c r="B25" s="8" t="s">
        <v>167</v>
      </c>
      <c r="C25" s="8"/>
      <c r="D25" s="8"/>
      <c r="E25" s="8"/>
      <c r="F25" s="8"/>
      <c r="G25" s="8"/>
      <c r="H25" s="69">
        <f>SUM(H22:H24)</f>
        <v>0</v>
      </c>
    </row>
    <row r="26" spans="2:9" s="38" customFormat="1" ht="51" customHeight="1">
      <c r="B26" s="70" t="s">
        <v>18</v>
      </c>
      <c r="C26" s="6" t="s">
        <v>168</v>
      </c>
      <c r="D26" s="6"/>
      <c r="E26" s="71" t="s">
        <v>18</v>
      </c>
      <c r="F26" s="71" t="s">
        <v>18</v>
      </c>
      <c r="G26" s="71"/>
      <c r="H26" s="72"/>
      <c r="I26" s="18"/>
    </row>
    <row r="27" spans="2:9" ht="29.25" customHeight="1">
      <c r="B27" s="56" t="s">
        <v>169</v>
      </c>
      <c r="C27" s="57" t="s">
        <v>170</v>
      </c>
      <c r="D27" s="77" t="s">
        <v>171</v>
      </c>
      <c r="E27" s="52" t="s">
        <v>25</v>
      </c>
      <c r="F27" s="78">
        <v>475</v>
      </c>
      <c r="G27" s="86"/>
      <c r="H27" s="61">
        <f>ROUND(F27*G27,2)</f>
        <v>0</v>
      </c>
    </row>
    <row r="28" spans="2:9" ht="29.25" customHeight="1">
      <c r="B28" s="56" t="s">
        <v>172</v>
      </c>
      <c r="C28" s="57" t="s">
        <v>173</v>
      </c>
      <c r="D28" s="77" t="s">
        <v>174</v>
      </c>
      <c r="E28" s="52" t="s">
        <v>85</v>
      </c>
      <c r="F28" s="78">
        <v>95</v>
      </c>
      <c r="G28" s="86"/>
      <c r="H28" s="61">
        <f>ROUND(F28*G28,2)</f>
        <v>0</v>
      </c>
    </row>
    <row r="29" spans="2:9" s="38" customFormat="1" ht="25.5" customHeight="1">
      <c r="B29" s="56" t="s">
        <v>175</v>
      </c>
      <c r="C29" s="57" t="s">
        <v>176</v>
      </c>
      <c r="D29" s="77" t="s">
        <v>177</v>
      </c>
      <c r="E29" s="52" t="s">
        <v>25</v>
      </c>
      <c r="F29" s="78">
        <v>16</v>
      </c>
      <c r="G29" s="86"/>
      <c r="H29" s="61">
        <f>ROUND(F29*G29,2)</f>
        <v>0</v>
      </c>
      <c r="I29" s="18"/>
    </row>
    <row r="30" spans="2:9" ht="29.25" customHeight="1">
      <c r="B30" s="56" t="s">
        <v>178</v>
      </c>
      <c r="C30" s="57" t="s">
        <v>179</v>
      </c>
      <c r="D30" s="77" t="s">
        <v>180</v>
      </c>
      <c r="E30" s="52" t="s">
        <v>25</v>
      </c>
      <c r="F30" s="78">
        <v>27</v>
      </c>
      <c r="G30" s="86"/>
      <c r="H30" s="61">
        <f>ROUND(F30*G30,2)</f>
        <v>0</v>
      </c>
    </row>
    <row r="31" spans="2:9" ht="29.25" customHeight="1">
      <c r="B31" s="8" t="s">
        <v>181</v>
      </c>
      <c r="C31" s="8"/>
      <c r="D31" s="8"/>
      <c r="E31" s="8"/>
      <c r="F31" s="8"/>
      <c r="G31" s="8"/>
      <c r="H31" s="69">
        <f>SUM(H27:H30)</f>
        <v>0</v>
      </c>
    </row>
    <row r="32" spans="2:9" ht="29.25" customHeight="1">
      <c r="B32" s="7" t="s">
        <v>182</v>
      </c>
      <c r="C32" s="7"/>
      <c r="D32" s="7"/>
      <c r="E32" s="7"/>
      <c r="F32" s="7"/>
      <c r="G32" s="7"/>
      <c r="H32" s="89">
        <f>H31+H25+H19+H14</f>
        <v>0</v>
      </c>
    </row>
    <row r="33" spans="2:9" s="38" customFormat="1">
      <c r="B33" s="18"/>
      <c r="D33" s="18"/>
      <c r="E33" s="18"/>
      <c r="F33" s="18"/>
      <c r="G33" s="18"/>
      <c r="H33" s="18"/>
      <c r="I33" s="18"/>
    </row>
    <row r="34" spans="2:9" ht="29.25" customHeight="1">
      <c r="B34" s="18"/>
      <c r="D34" s="18"/>
    </row>
    <row r="35" spans="2:9" ht="29.25" customHeight="1">
      <c r="B35" s="18"/>
      <c r="D35" s="18"/>
      <c r="H35" s="36"/>
    </row>
    <row r="36" spans="2:9" ht="29.25" customHeight="1">
      <c r="B36" s="18"/>
      <c r="D36" s="18"/>
    </row>
    <row r="37" spans="2:9" s="38" customFormat="1" ht="25.5" customHeight="1">
      <c r="B37" s="18"/>
      <c r="D37" s="18"/>
      <c r="E37" s="18"/>
      <c r="F37" s="18"/>
      <c r="G37" s="18"/>
      <c r="H37" s="18"/>
      <c r="I37" s="18"/>
    </row>
    <row r="38" spans="2:9" ht="29.25" customHeight="1">
      <c r="B38" s="18"/>
      <c r="D38" s="18"/>
    </row>
    <row r="39" spans="2:9" ht="29.25" customHeight="1">
      <c r="B39" s="18"/>
      <c r="D39" s="18"/>
    </row>
    <row r="40" spans="2:9" ht="29.25" customHeight="1">
      <c r="B40" s="18"/>
      <c r="D40" s="18"/>
    </row>
    <row r="41" spans="2:9" ht="29.25" customHeight="1">
      <c r="B41" s="18"/>
      <c r="D41" s="18"/>
    </row>
    <row r="42" spans="2:9" s="38" customFormat="1" ht="25.5" customHeight="1">
      <c r="B42" s="18"/>
      <c r="D42" s="18"/>
      <c r="E42" s="18"/>
      <c r="F42" s="18"/>
      <c r="G42" s="18"/>
      <c r="H42" s="18"/>
      <c r="I42" s="18"/>
    </row>
    <row r="43" spans="2:9" ht="29.25" customHeight="1">
      <c r="B43" s="18"/>
      <c r="D43" s="18"/>
    </row>
    <row r="44" spans="2:9" ht="29.25" customHeight="1">
      <c r="B44" s="18"/>
      <c r="D44" s="18"/>
    </row>
    <row r="45" spans="2:9" ht="29.25" customHeight="1">
      <c r="B45" s="18"/>
      <c r="D45" s="18"/>
    </row>
    <row r="46" spans="2:9" s="38" customFormat="1" ht="69" customHeight="1">
      <c r="B46" s="18"/>
      <c r="D46" s="18"/>
      <c r="E46" s="18"/>
      <c r="F46" s="18"/>
      <c r="G46" s="18"/>
      <c r="H46" s="18"/>
      <c r="I46" s="18"/>
    </row>
    <row r="47" spans="2:9" ht="29.25" customHeight="1">
      <c r="B47" s="18"/>
      <c r="D47" s="18"/>
    </row>
    <row r="48" spans="2:9" ht="29.25" customHeight="1">
      <c r="B48" s="18"/>
      <c r="D48" s="18"/>
    </row>
    <row r="49" spans="2:9" s="38" customFormat="1" ht="25.5" customHeight="1">
      <c r="B49" s="18"/>
      <c r="D49" s="18"/>
      <c r="E49" s="18"/>
      <c r="F49" s="18"/>
      <c r="G49" s="18"/>
      <c r="H49" s="18"/>
      <c r="I49" s="18"/>
    </row>
    <row r="50" spans="2:9" ht="29.25" customHeight="1">
      <c r="B50" s="18"/>
      <c r="D50" s="18"/>
    </row>
    <row r="51" spans="2:9" ht="29.25" customHeight="1">
      <c r="B51" s="18"/>
      <c r="D51" s="18"/>
    </row>
    <row r="52" spans="2:9" ht="29.25" customHeight="1">
      <c r="B52" s="18"/>
      <c r="D52" s="18"/>
    </row>
    <row r="53" spans="2:9" ht="29.25" customHeight="1">
      <c r="B53" s="18"/>
      <c r="D53" s="18"/>
    </row>
    <row r="54" spans="2:9" s="38" customFormat="1" ht="25.5" customHeight="1">
      <c r="B54" s="18"/>
      <c r="D54" s="18"/>
      <c r="E54" s="18"/>
      <c r="F54" s="18"/>
      <c r="G54" s="18"/>
      <c r="H54" s="18"/>
      <c r="I54" s="18"/>
    </row>
    <row r="55" spans="2:9" ht="29.25" customHeight="1">
      <c r="B55" s="18"/>
      <c r="D55" s="18"/>
    </row>
    <row r="56" spans="2:9" ht="29.25" customHeight="1">
      <c r="B56" s="18"/>
      <c r="D56" s="18"/>
    </row>
    <row r="57" spans="2:9" ht="29.25" customHeight="1">
      <c r="B57" s="18"/>
      <c r="D57" s="18"/>
    </row>
    <row r="58" spans="2:9" ht="29.25" customHeight="1">
      <c r="B58" s="18"/>
      <c r="D58" s="18"/>
    </row>
    <row r="59" spans="2:9" s="38" customFormat="1">
      <c r="B59" s="18"/>
      <c r="D59" s="18"/>
      <c r="E59" s="18"/>
      <c r="F59" s="18"/>
      <c r="G59" s="18"/>
      <c r="H59" s="18"/>
      <c r="I59" s="18"/>
    </row>
    <row r="60" spans="2:9" ht="29.25" customHeight="1">
      <c r="B60" s="18"/>
      <c r="D60" s="18"/>
    </row>
    <row r="61" spans="2:9" ht="29.25" customHeight="1">
      <c r="B61" s="18"/>
      <c r="D61" s="18"/>
    </row>
    <row r="62" spans="2:9" ht="29.25" customHeight="1">
      <c r="B62" s="18"/>
      <c r="D62" s="18"/>
    </row>
    <row r="63" spans="2:9" ht="29.25" customHeight="1">
      <c r="B63" s="18"/>
      <c r="D63" s="18"/>
    </row>
    <row r="64" spans="2:9" ht="29.25" customHeight="1">
      <c r="B64" s="18"/>
      <c r="D64" s="18"/>
    </row>
    <row r="65" spans="2:9" s="38" customFormat="1" ht="25.5" customHeight="1">
      <c r="B65" s="18"/>
      <c r="D65" s="18"/>
      <c r="E65" s="18"/>
      <c r="F65" s="18"/>
      <c r="G65" s="18"/>
      <c r="H65" s="18"/>
      <c r="I65" s="18"/>
    </row>
    <row r="66" spans="2:9" ht="29.25" customHeight="1">
      <c r="B66" s="18"/>
      <c r="D66" s="18"/>
    </row>
    <row r="67" spans="2:9" ht="29.25" customHeight="1">
      <c r="B67" s="18"/>
      <c r="D67" s="18"/>
    </row>
    <row r="68" spans="2:9" ht="29.25" customHeight="1">
      <c r="B68" s="18"/>
      <c r="D68" s="18"/>
    </row>
    <row r="69" spans="2:9" ht="29.25" customHeight="1">
      <c r="B69" s="18"/>
      <c r="D69" s="18"/>
    </row>
    <row r="70" spans="2:9" ht="29.25" customHeight="1">
      <c r="B70" s="18"/>
      <c r="D70" s="18"/>
    </row>
    <row r="71" spans="2:9" ht="29.25" customHeight="1">
      <c r="B71" s="18"/>
      <c r="D71" s="18"/>
    </row>
    <row r="72" spans="2:9" s="38" customFormat="1" ht="25.5" customHeight="1">
      <c r="B72" s="18"/>
      <c r="D72" s="18"/>
      <c r="E72" s="18"/>
      <c r="F72" s="18"/>
      <c r="G72" s="18"/>
      <c r="H72" s="18"/>
      <c r="I72" s="18"/>
    </row>
    <row r="73" spans="2:9" ht="29.25" customHeight="1">
      <c r="B73" s="18"/>
      <c r="D73" s="18"/>
    </row>
    <row r="74" spans="2:9" ht="29.25" customHeight="1">
      <c r="B74" s="18"/>
      <c r="D74" s="18"/>
    </row>
    <row r="75" spans="2:9" ht="29.25" customHeight="1">
      <c r="B75" s="18"/>
      <c r="D75" s="18"/>
    </row>
    <row r="76" spans="2:9" ht="29.25" customHeight="1">
      <c r="B76" s="18"/>
      <c r="D76" s="18"/>
    </row>
    <row r="77" spans="2:9" ht="29.25" customHeight="1">
      <c r="B77" s="18"/>
      <c r="D77" s="18"/>
    </row>
    <row r="78" spans="2:9" ht="29.25" customHeight="1">
      <c r="B78" s="18"/>
      <c r="D78" s="18"/>
    </row>
    <row r="79" spans="2:9" ht="29.25" customHeight="1">
      <c r="B79" s="18"/>
      <c r="D79" s="18"/>
    </row>
    <row r="80" spans="2:9" ht="29.25" customHeight="1">
      <c r="B80" s="18"/>
      <c r="D80" s="18"/>
    </row>
    <row r="81" spans="2:9" s="38" customFormat="1">
      <c r="B81" s="18"/>
      <c r="D81" s="18"/>
      <c r="E81" s="18"/>
      <c r="F81" s="18"/>
      <c r="G81" s="18"/>
      <c r="H81" s="18"/>
      <c r="I81" s="18"/>
    </row>
    <row r="82" spans="2:9" ht="29.25" customHeight="1">
      <c r="B82" s="18"/>
      <c r="D82" s="18"/>
    </row>
    <row r="83" spans="2:9" ht="29.25" customHeight="1">
      <c r="B83" s="18"/>
      <c r="D83" s="18"/>
    </row>
    <row r="84" spans="2:9" ht="29.25" customHeight="1">
      <c r="B84" s="18"/>
      <c r="D84" s="18"/>
    </row>
    <row r="85" spans="2:9" ht="29.25" customHeight="1">
      <c r="B85" s="18"/>
      <c r="D85" s="18"/>
    </row>
    <row r="86" spans="2:9" ht="29.25" customHeight="1">
      <c r="B86" s="18"/>
      <c r="D86" s="18"/>
    </row>
    <row r="87" spans="2:9" s="38" customFormat="1" ht="25.5" customHeight="1">
      <c r="B87" s="18"/>
      <c r="D87" s="18"/>
      <c r="E87" s="18"/>
      <c r="F87" s="18"/>
      <c r="G87" s="18"/>
      <c r="H87" s="18"/>
      <c r="I87" s="18"/>
    </row>
    <row r="88" spans="2:9" ht="29.25" customHeight="1">
      <c r="B88" s="18"/>
      <c r="D88" s="18"/>
    </row>
    <row r="89" spans="2:9" ht="29.25" customHeight="1">
      <c r="B89" s="18"/>
      <c r="D89" s="18"/>
    </row>
    <row r="90" spans="2:9" ht="29.25" customHeight="1">
      <c r="B90" s="18"/>
      <c r="D90" s="18"/>
    </row>
    <row r="91" spans="2:9" ht="29.25" customHeight="1">
      <c r="B91" s="18"/>
      <c r="D91" s="18"/>
    </row>
    <row r="92" spans="2:9" ht="29.25" customHeight="1">
      <c r="B92" s="18"/>
      <c r="D92" s="18"/>
    </row>
    <row r="93" spans="2:9" ht="29.25" customHeight="1">
      <c r="B93" s="18"/>
      <c r="D93" s="18"/>
    </row>
    <row r="94" spans="2:9" ht="29.25" customHeight="1">
      <c r="B94" s="18"/>
      <c r="D94" s="18"/>
    </row>
    <row r="95" spans="2:9" ht="29.25" customHeight="1">
      <c r="B95" s="18"/>
      <c r="D95" s="18"/>
    </row>
    <row r="96" spans="2:9" s="38" customFormat="1">
      <c r="B96" s="18"/>
      <c r="D96" s="18"/>
      <c r="E96" s="18"/>
      <c r="F96" s="18"/>
      <c r="G96" s="18"/>
      <c r="H96" s="18"/>
      <c r="I96" s="18"/>
    </row>
    <row r="97" spans="2:9" ht="29.25" customHeight="1">
      <c r="B97" s="18"/>
      <c r="D97" s="18"/>
    </row>
    <row r="98" spans="2:9" ht="29.25" customHeight="1">
      <c r="B98" s="18"/>
      <c r="D98" s="18"/>
    </row>
    <row r="99" spans="2:9" ht="29.25" customHeight="1">
      <c r="B99" s="18"/>
      <c r="D99" s="18"/>
    </row>
    <row r="100" spans="2:9" ht="29.25" customHeight="1">
      <c r="B100" s="18"/>
      <c r="D100" s="18"/>
    </row>
    <row r="101" spans="2:9" s="38" customFormat="1">
      <c r="B101" s="18"/>
      <c r="D101" s="18"/>
      <c r="E101" s="18"/>
      <c r="F101" s="18"/>
      <c r="G101" s="18"/>
      <c r="H101" s="18"/>
      <c r="I101" s="18"/>
    </row>
    <row r="102" spans="2:9" ht="29.25" customHeight="1">
      <c r="B102" s="18"/>
      <c r="D102" s="18"/>
    </row>
    <row r="103" spans="2:9" ht="29.25" customHeight="1">
      <c r="B103" s="18"/>
      <c r="D103" s="18"/>
    </row>
    <row r="104" spans="2:9" ht="29.25" customHeight="1">
      <c r="B104" s="18"/>
      <c r="D104" s="18"/>
    </row>
    <row r="105" spans="2:9" ht="29.25" customHeight="1">
      <c r="B105" s="18"/>
      <c r="D105" s="18"/>
    </row>
    <row r="106" spans="2:9" s="38" customFormat="1" ht="25.5" customHeight="1">
      <c r="B106" s="18"/>
      <c r="D106" s="18"/>
      <c r="E106" s="18"/>
      <c r="F106" s="18"/>
      <c r="G106" s="18"/>
      <c r="H106" s="18"/>
      <c r="I106" s="18"/>
    </row>
    <row r="107" spans="2:9" ht="29.25" customHeight="1">
      <c r="B107" s="18"/>
      <c r="D107" s="18"/>
    </row>
    <row r="108" spans="2:9" s="38" customFormat="1" ht="25.5" customHeight="1">
      <c r="B108" s="18"/>
      <c r="D108" s="18"/>
      <c r="E108" s="18"/>
      <c r="F108" s="18"/>
      <c r="G108" s="18"/>
      <c r="H108" s="18"/>
      <c r="I108" s="18"/>
    </row>
    <row r="109" spans="2:9" ht="29.25" customHeight="1">
      <c r="B109" s="18"/>
      <c r="D109" s="18"/>
    </row>
    <row r="110" spans="2:9" ht="29.25" customHeight="1">
      <c r="B110" s="18"/>
      <c r="D110" s="18"/>
    </row>
    <row r="111" spans="2:9" ht="29.25" customHeight="1">
      <c r="B111" s="18"/>
      <c r="D111" s="18"/>
    </row>
    <row r="112" spans="2:9" s="38" customFormat="1" ht="27.75" customHeight="1">
      <c r="B112" s="18"/>
      <c r="D112" s="18"/>
      <c r="E112" s="18"/>
      <c r="F112" s="18"/>
      <c r="G112" s="18"/>
      <c r="H112" s="18"/>
      <c r="I112" s="18"/>
    </row>
    <row r="113" spans="2:9" ht="29.25" customHeight="1">
      <c r="B113" s="18"/>
      <c r="D113" s="18"/>
    </row>
    <row r="114" spans="2:9" ht="29.25" customHeight="1">
      <c r="B114" s="18"/>
      <c r="D114" s="18"/>
    </row>
    <row r="115" spans="2:9" ht="29.25" customHeight="1">
      <c r="B115" s="18"/>
      <c r="D115" s="18"/>
    </row>
    <row r="116" spans="2:9" ht="29.25" customHeight="1">
      <c r="B116" s="18"/>
      <c r="D116" s="18"/>
    </row>
    <row r="117" spans="2:9" ht="29.25" customHeight="1">
      <c r="B117" s="18"/>
      <c r="D117" s="18"/>
    </row>
    <row r="118" spans="2:9" ht="29.25" customHeight="1">
      <c r="B118" s="18"/>
      <c r="D118" s="18"/>
    </row>
    <row r="119" spans="2:9" s="38" customFormat="1">
      <c r="B119" s="18"/>
      <c r="D119" s="18"/>
      <c r="E119" s="18"/>
      <c r="F119" s="18"/>
      <c r="G119" s="18"/>
      <c r="H119" s="18"/>
      <c r="I119" s="18"/>
    </row>
    <row r="120" spans="2:9" ht="29.25" customHeight="1">
      <c r="B120" s="18"/>
      <c r="D120" s="18"/>
    </row>
    <row r="121" spans="2:9" ht="29.25" customHeight="1">
      <c r="B121" s="18"/>
      <c r="D121" s="18"/>
    </row>
    <row r="122" spans="2:9" ht="29.25" customHeight="1">
      <c r="B122" s="18"/>
      <c r="D122" s="18"/>
    </row>
    <row r="123" spans="2:9" ht="29.25" customHeight="1">
      <c r="B123" s="18"/>
      <c r="D123" s="18"/>
    </row>
    <row r="124" spans="2:9" ht="29.25" customHeight="1">
      <c r="B124" s="18"/>
      <c r="D124" s="18"/>
    </row>
    <row r="125" spans="2:9" s="38" customFormat="1" ht="25.5" customHeight="1">
      <c r="B125" s="18"/>
      <c r="D125" s="18"/>
      <c r="E125" s="18"/>
      <c r="F125" s="18"/>
      <c r="G125" s="18"/>
      <c r="H125" s="18"/>
      <c r="I125" s="18"/>
    </row>
    <row r="126" spans="2:9" ht="29.25" customHeight="1">
      <c r="B126" s="18"/>
      <c r="D126" s="18"/>
    </row>
    <row r="127" spans="2:9" ht="29.25" customHeight="1">
      <c r="B127" s="18"/>
      <c r="D127" s="18"/>
    </row>
    <row r="128" spans="2:9" ht="29.25" customHeight="1">
      <c r="B128" s="18"/>
      <c r="D128" s="18"/>
    </row>
    <row r="129" spans="2:9" ht="29.25" customHeight="1">
      <c r="B129" s="18"/>
      <c r="D129" s="18"/>
    </row>
    <row r="130" spans="2:9" ht="29.25" customHeight="1">
      <c r="B130" s="18"/>
      <c r="D130" s="18"/>
    </row>
    <row r="131" spans="2:9" s="38" customFormat="1" ht="25.5" customHeight="1">
      <c r="B131" s="18"/>
      <c r="D131" s="18"/>
      <c r="E131" s="18"/>
      <c r="F131" s="18"/>
      <c r="G131" s="18"/>
      <c r="H131" s="18"/>
      <c r="I131" s="18"/>
    </row>
    <row r="132" spans="2:9" ht="29.25" customHeight="1">
      <c r="B132" s="18"/>
      <c r="D132" s="18"/>
    </row>
    <row r="133" spans="2:9" ht="29.25" customHeight="1">
      <c r="B133" s="18"/>
      <c r="D133" s="18"/>
    </row>
    <row r="134" spans="2:9" ht="29.25" customHeight="1">
      <c r="B134" s="18"/>
      <c r="D134" s="18"/>
    </row>
    <row r="135" spans="2:9" ht="29.25" customHeight="1">
      <c r="B135" s="18"/>
      <c r="D135" s="18"/>
    </row>
    <row r="136" spans="2:9" ht="29.25" customHeight="1">
      <c r="B136" s="18"/>
      <c r="D136" s="18"/>
    </row>
    <row r="137" spans="2:9" ht="29.25" customHeight="1">
      <c r="B137" s="18"/>
      <c r="D137" s="18"/>
    </row>
    <row r="138" spans="2:9" ht="29.25" customHeight="1">
      <c r="B138" s="18"/>
      <c r="D138" s="18"/>
    </row>
    <row r="139" spans="2:9" ht="29.25" customHeight="1">
      <c r="B139" s="18"/>
      <c r="D139" s="18"/>
    </row>
    <row r="140" spans="2:9" s="38" customFormat="1" ht="37.5" customHeight="1">
      <c r="B140" s="18"/>
      <c r="D140" s="18"/>
      <c r="E140" s="18"/>
      <c r="F140" s="18"/>
      <c r="G140" s="18"/>
      <c r="H140" s="18"/>
      <c r="I140" s="18"/>
    </row>
    <row r="141" spans="2:9" ht="29.25" customHeight="1">
      <c r="B141" s="18"/>
      <c r="D141" s="18"/>
    </row>
    <row r="142" spans="2:9" s="38" customFormat="1">
      <c r="B142" s="18"/>
      <c r="D142" s="18"/>
      <c r="E142" s="18"/>
      <c r="F142" s="18"/>
      <c r="G142" s="18"/>
      <c r="H142" s="18"/>
      <c r="I142" s="18"/>
    </row>
    <row r="143" spans="2:9" ht="29.25" customHeight="1">
      <c r="B143" s="18"/>
      <c r="D143" s="18"/>
    </row>
    <row r="144" spans="2:9" ht="29.25" customHeight="1">
      <c r="B144" s="18"/>
      <c r="D144" s="18"/>
    </row>
    <row r="145" spans="2:9" s="38" customFormat="1" ht="30" customHeight="1">
      <c r="B145" s="18"/>
      <c r="D145" s="18"/>
      <c r="E145" s="18"/>
      <c r="F145" s="18"/>
      <c r="G145" s="18"/>
      <c r="H145" s="18"/>
      <c r="I145" s="18"/>
    </row>
    <row r="146" spans="2:9" ht="29.25" customHeight="1">
      <c r="B146" s="18"/>
      <c r="D146" s="18"/>
    </row>
    <row r="147" spans="2:9" s="38" customFormat="1" ht="30" customHeight="1">
      <c r="B147" s="18"/>
      <c r="D147" s="18"/>
      <c r="E147" s="18"/>
      <c r="F147" s="18"/>
      <c r="G147" s="18"/>
      <c r="H147" s="18"/>
      <c r="I147" s="18"/>
    </row>
    <row r="148" spans="2:9" ht="29.25" customHeight="1">
      <c r="B148" s="18"/>
      <c r="D148" s="18"/>
    </row>
    <row r="149" spans="2:9" ht="29.25" customHeight="1">
      <c r="B149" s="18"/>
      <c r="D149" s="18"/>
    </row>
    <row r="150" spans="2:9" s="38" customFormat="1" ht="30" customHeight="1">
      <c r="B150" s="18"/>
      <c r="D150" s="18"/>
      <c r="E150" s="18"/>
      <c r="F150" s="18"/>
      <c r="G150" s="18"/>
      <c r="H150" s="18"/>
      <c r="I150" s="18"/>
    </row>
    <row r="151" spans="2:9" ht="29.25" customHeight="1">
      <c r="B151" s="18"/>
      <c r="D151" s="18"/>
    </row>
    <row r="152" spans="2:9" s="38" customFormat="1" ht="30" customHeight="1">
      <c r="B152" s="18"/>
      <c r="D152" s="18"/>
      <c r="E152" s="18"/>
      <c r="F152" s="18"/>
      <c r="G152" s="18"/>
      <c r="H152" s="18"/>
      <c r="I152" s="18"/>
    </row>
    <row r="153" spans="2:9" ht="29.25" customHeight="1">
      <c r="B153" s="18"/>
      <c r="D153" s="18"/>
    </row>
    <row r="154" spans="2:9" ht="29.25" customHeight="1">
      <c r="B154" s="18"/>
      <c r="D154" s="18"/>
    </row>
    <row r="155" spans="2:9" s="38" customFormat="1" ht="30" customHeight="1">
      <c r="B155" s="18"/>
      <c r="D155" s="18"/>
      <c r="E155" s="18"/>
      <c r="F155" s="18"/>
      <c r="G155" s="18"/>
      <c r="H155" s="18"/>
      <c r="I155" s="18"/>
    </row>
    <row r="156" spans="2:9" ht="29.25" customHeight="1">
      <c r="B156" s="18"/>
      <c r="D156" s="18"/>
    </row>
    <row r="157" spans="2:9" s="38" customFormat="1" ht="30" customHeight="1">
      <c r="B157" s="18"/>
      <c r="D157" s="18"/>
      <c r="E157" s="18"/>
      <c r="F157" s="18"/>
      <c r="G157" s="18"/>
      <c r="H157" s="18"/>
      <c r="I157" s="18"/>
    </row>
    <row r="158" spans="2:9" ht="29.25" customHeight="1">
      <c r="B158" s="18"/>
      <c r="D158" s="18"/>
    </row>
    <row r="159" spans="2:9" s="38" customFormat="1" ht="30" customHeight="1">
      <c r="B159" s="18"/>
      <c r="D159" s="18"/>
      <c r="E159" s="18"/>
      <c r="F159" s="18"/>
      <c r="G159" s="18"/>
      <c r="H159" s="18"/>
      <c r="I159" s="18"/>
    </row>
    <row r="160" spans="2:9" ht="29.25" customHeight="1">
      <c r="B160" s="18"/>
      <c r="D160" s="18"/>
    </row>
    <row r="161" spans="2:9" ht="29.25" customHeight="1">
      <c r="B161" s="18"/>
      <c r="D161" s="18"/>
    </row>
    <row r="162" spans="2:9" ht="29.25" customHeight="1">
      <c r="B162" s="18"/>
      <c r="D162" s="18"/>
    </row>
    <row r="163" spans="2:9" s="38" customFormat="1">
      <c r="B163" s="18"/>
      <c r="D163" s="18"/>
      <c r="E163" s="18"/>
      <c r="F163" s="18"/>
      <c r="G163" s="18"/>
      <c r="H163" s="18"/>
      <c r="I163" s="18"/>
    </row>
    <row r="164" spans="2:9" ht="29.25" customHeight="1">
      <c r="B164" s="18"/>
      <c r="D164" s="18"/>
    </row>
    <row r="165" spans="2:9" ht="29.25" customHeight="1">
      <c r="B165" s="18"/>
      <c r="D165" s="18"/>
    </row>
    <row r="166" spans="2:9" s="38" customFormat="1" ht="30" customHeight="1">
      <c r="B166" s="18"/>
      <c r="D166" s="18"/>
      <c r="E166" s="18"/>
      <c r="F166" s="18"/>
      <c r="G166" s="18"/>
      <c r="H166" s="18"/>
      <c r="I166" s="18"/>
    </row>
    <row r="167" spans="2:9" ht="29.25" customHeight="1">
      <c r="B167" s="18"/>
      <c r="D167" s="18"/>
    </row>
    <row r="168" spans="2:9" s="38" customFormat="1" ht="30" customHeight="1">
      <c r="B168" s="18"/>
      <c r="D168" s="18"/>
      <c r="E168" s="18"/>
      <c r="F168" s="18"/>
      <c r="G168" s="18"/>
      <c r="H168" s="18"/>
      <c r="I168" s="18"/>
    </row>
    <row r="169" spans="2:9" ht="29.25" customHeight="1">
      <c r="B169" s="18"/>
      <c r="D169" s="18"/>
    </row>
    <row r="170" spans="2:9" ht="29.25" customHeight="1">
      <c r="B170" s="18"/>
      <c r="D170" s="18"/>
    </row>
    <row r="171" spans="2:9" s="38" customFormat="1" ht="30" customHeight="1">
      <c r="B171" s="18"/>
      <c r="D171" s="18"/>
      <c r="E171" s="18"/>
      <c r="F171" s="18"/>
      <c r="G171" s="18"/>
      <c r="H171" s="18"/>
      <c r="I171" s="18"/>
    </row>
    <row r="172" spans="2:9" ht="29.25" customHeight="1">
      <c r="B172" s="18"/>
      <c r="D172" s="18"/>
    </row>
    <row r="173" spans="2:9" s="38" customFormat="1" ht="30" customHeight="1">
      <c r="B173" s="18"/>
      <c r="D173" s="18"/>
      <c r="E173" s="18"/>
      <c r="F173" s="18"/>
      <c r="G173" s="18"/>
      <c r="H173" s="18"/>
      <c r="I173" s="18"/>
    </row>
    <row r="174" spans="2:9" ht="29.25" customHeight="1">
      <c r="B174" s="18"/>
      <c r="D174" s="18"/>
    </row>
    <row r="175" spans="2:9" ht="29.25" customHeight="1">
      <c r="B175" s="18"/>
      <c r="D175" s="18"/>
    </row>
    <row r="176" spans="2:9" s="38" customFormat="1" ht="30" customHeight="1">
      <c r="B176" s="18"/>
      <c r="D176" s="18"/>
      <c r="E176" s="18"/>
      <c r="F176" s="18"/>
      <c r="G176" s="18"/>
      <c r="H176" s="18"/>
      <c r="I176" s="18"/>
    </row>
    <row r="177" spans="2:9" ht="29.25" customHeight="1">
      <c r="B177" s="18"/>
      <c r="D177" s="18"/>
    </row>
    <row r="178" spans="2:9" ht="29.25" customHeight="1">
      <c r="B178" s="18"/>
      <c r="D178" s="18"/>
    </row>
    <row r="179" spans="2:9" s="38" customFormat="1" ht="30" customHeight="1">
      <c r="B179" s="18"/>
      <c r="D179" s="18"/>
      <c r="E179" s="18"/>
      <c r="F179" s="18"/>
      <c r="G179" s="18"/>
      <c r="H179" s="18"/>
      <c r="I179" s="18"/>
    </row>
    <row r="180" spans="2:9" ht="29.25" customHeight="1">
      <c r="B180" s="18"/>
      <c r="D180" s="18"/>
    </row>
    <row r="181" spans="2:9" ht="29.25" customHeight="1">
      <c r="B181" s="18"/>
      <c r="D181" s="18"/>
    </row>
    <row r="182" spans="2:9" ht="29.25" customHeight="1">
      <c r="B182" s="18"/>
      <c r="D182" s="18"/>
    </row>
    <row r="183" spans="2:9" s="38" customFormat="1">
      <c r="B183" s="18"/>
      <c r="D183" s="18"/>
      <c r="E183" s="18"/>
      <c r="F183" s="18"/>
      <c r="G183" s="18"/>
      <c r="H183" s="18"/>
      <c r="I183" s="18"/>
    </row>
    <row r="184" spans="2:9" ht="29.25" customHeight="1">
      <c r="B184" s="18"/>
      <c r="D184" s="18"/>
    </row>
    <row r="185" spans="2:9" ht="29.25" customHeight="1">
      <c r="B185" s="18"/>
      <c r="D185" s="18"/>
    </row>
    <row r="186" spans="2:9" s="38" customFormat="1" ht="30" customHeight="1">
      <c r="B186" s="18"/>
      <c r="D186" s="18"/>
      <c r="E186" s="18"/>
      <c r="F186" s="18"/>
      <c r="G186" s="18"/>
      <c r="H186" s="18"/>
      <c r="I186" s="18"/>
    </row>
    <row r="187" spans="2:9" ht="29.25" customHeight="1">
      <c r="B187" s="18"/>
      <c r="D187" s="18"/>
    </row>
    <row r="188" spans="2:9" ht="29.25" customHeight="1">
      <c r="B188" s="18"/>
      <c r="D188" s="18"/>
    </row>
    <row r="189" spans="2:9" s="38" customFormat="1" ht="30" customHeight="1">
      <c r="B189" s="18"/>
      <c r="D189" s="18"/>
      <c r="E189" s="18"/>
      <c r="F189" s="18"/>
      <c r="G189" s="18"/>
      <c r="H189" s="18"/>
      <c r="I189" s="18"/>
    </row>
    <row r="190" spans="2:9" ht="29.25" customHeight="1">
      <c r="B190" s="18"/>
      <c r="D190" s="18"/>
    </row>
    <row r="191" spans="2:9" ht="29.25" customHeight="1">
      <c r="B191" s="18"/>
      <c r="D191" s="18"/>
    </row>
    <row r="192" spans="2:9" s="38" customFormat="1" ht="30" customHeight="1">
      <c r="B192" s="18"/>
      <c r="D192" s="18"/>
      <c r="E192" s="18"/>
      <c r="F192" s="18"/>
      <c r="G192" s="18"/>
      <c r="H192" s="18"/>
      <c r="I192" s="18"/>
    </row>
    <row r="193" spans="2:9" ht="29.25" customHeight="1">
      <c r="B193" s="18"/>
      <c r="D193" s="18"/>
    </row>
    <row r="194" spans="2:9" s="38" customFormat="1" ht="30" customHeight="1">
      <c r="B194" s="18"/>
      <c r="D194" s="18"/>
      <c r="E194" s="18"/>
      <c r="F194" s="18"/>
      <c r="G194" s="18"/>
      <c r="H194" s="18"/>
      <c r="I194" s="18"/>
    </row>
    <row r="195" spans="2:9" ht="29.25" customHeight="1">
      <c r="B195" s="18"/>
      <c r="D195" s="18"/>
    </row>
    <row r="196" spans="2:9" ht="29.25" customHeight="1">
      <c r="B196" s="18"/>
      <c r="D196" s="18"/>
    </row>
    <row r="197" spans="2:9" s="38" customFormat="1" ht="30" customHeight="1">
      <c r="B197" s="18"/>
      <c r="D197" s="18"/>
      <c r="E197" s="18"/>
      <c r="F197" s="18"/>
      <c r="G197" s="18"/>
      <c r="H197" s="18"/>
      <c r="I197" s="18"/>
    </row>
    <row r="198" spans="2:9" ht="29.25" customHeight="1">
      <c r="B198" s="18"/>
      <c r="D198" s="18"/>
    </row>
    <row r="199" spans="2:9" s="38" customFormat="1" ht="30" customHeight="1">
      <c r="B199" s="18"/>
      <c r="D199" s="18"/>
      <c r="E199" s="18"/>
      <c r="F199" s="18"/>
      <c r="G199" s="18"/>
      <c r="H199" s="18"/>
      <c r="I199" s="18"/>
    </row>
    <row r="200" spans="2:9" ht="29.25" customHeight="1">
      <c r="B200" s="18"/>
      <c r="D200" s="18"/>
    </row>
    <row r="201" spans="2:9" s="38" customFormat="1" ht="30" customHeight="1">
      <c r="B201" s="18"/>
      <c r="D201" s="18"/>
      <c r="E201" s="18"/>
      <c r="F201" s="18"/>
      <c r="G201" s="18"/>
      <c r="H201" s="18"/>
      <c r="I201" s="18"/>
    </row>
    <row r="202" spans="2:9" ht="29.25" customHeight="1">
      <c r="B202" s="18"/>
      <c r="D202" s="18"/>
    </row>
    <row r="203" spans="2:9" ht="29.25" customHeight="1">
      <c r="B203" s="18"/>
      <c r="D203" s="18"/>
    </row>
    <row r="204" spans="2:9" ht="29.25" customHeight="1">
      <c r="B204" s="18"/>
      <c r="D204" s="18"/>
    </row>
    <row r="205" spans="2:9" s="38" customFormat="1">
      <c r="B205" s="18"/>
      <c r="D205" s="18"/>
      <c r="E205" s="18"/>
      <c r="F205" s="18"/>
      <c r="G205" s="18"/>
      <c r="H205" s="18"/>
      <c r="I205" s="18"/>
    </row>
    <row r="206" spans="2:9" ht="29.25" customHeight="1">
      <c r="B206" s="18"/>
      <c r="D206" s="18"/>
    </row>
    <row r="207" spans="2:9" ht="29.25" customHeight="1">
      <c r="B207" s="18"/>
      <c r="D207" s="18"/>
    </row>
    <row r="208" spans="2:9" s="38" customFormat="1" ht="30" customHeight="1">
      <c r="B208" s="18"/>
      <c r="D208" s="18"/>
      <c r="E208" s="18"/>
      <c r="F208" s="18"/>
      <c r="G208" s="18"/>
      <c r="H208" s="18"/>
      <c r="I208" s="18"/>
    </row>
    <row r="209" spans="2:9" ht="29.25" customHeight="1">
      <c r="B209" s="18"/>
      <c r="D209" s="18"/>
    </row>
    <row r="210" spans="2:9" ht="29.25" customHeight="1">
      <c r="B210" s="18"/>
      <c r="D210" s="18"/>
    </row>
    <row r="211" spans="2:9" s="38" customFormat="1" ht="30" customHeight="1">
      <c r="B211" s="18"/>
      <c r="D211" s="18"/>
      <c r="E211" s="18"/>
      <c r="F211" s="18"/>
      <c r="G211" s="18"/>
      <c r="H211" s="18"/>
      <c r="I211" s="18"/>
    </row>
    <row r="212" spans="2:9" ht="29.25" customHeight="1">
      <c r="B212" s="18"/>
      <c r="D212" s="18"/>
    </row>
    <row r="213" spans="2:9" ht="29.25" customHeight="1">
      <c r="B213" s="18"/>
      <c r="D213" s="18"/>
    </row>
    <row r="214" spans="2:9" s="38" customFormat="1" ht="30" customHeight="1">
      <c r="B214" s="18"/>
      <c r="D214" s="18"/>
      <c r="E214" s="18"/>
      <c r="F214" s="18"/>
      <c r="G214" s="18"/>
      <c r="H214" s="18"/>
      <c r="I214" s="18"/>
    </row>
    <row r="215" spans="2:9" ht="29.25" customHeight="1">
      <c r="B215" s="18"/>
      <c r="D215" s="18"/>
    </row>
    <row r="216" spans="2:9" ht="29.25" customHeight="1">
      <c r="B216" s="18"/>
      <c r="D216" s="18"/>
    </row>
    <row r="217" spans="2:9" s="38" customFormat="1" ht="30" customHeight="1">
      <c r="B217" s="18"/>
      <c r="D217" s="18"/>
      <c r="E217" s="18"/>
      <c r="F217" s="18"/>
      <c r="G217" s="18"/>
      <c r="H217" s="18"/>
      <c r="I217" s="18"/>
    </row>
    <row r="218" spans="2:9" ht="29.25" customHeight="1">
      <c r="B218" s="18"/>
      <c r="D218" s="18"/>
    </row>
    <row r="219" spans="2:9" ht="29.25" customHeight="1">
      <c r="B219" s="18"/>
      <c r="D219" s="18"/>
    </row>
    <row r="220" spans="2:9" s="38" customFormat="1" ht="30" customHeight="1">
      <c r="B220" s="18"/>
      <c r="D220" s="18"/>
      <c r="E220" s="18"/>
      <c r="F220" s="18"/>
      <c r="G220" s="18"/>
      <c r="H220" s="18"/>
      <c r="I220" s="18"/>
    </row>
    <row r="221" spans="2:9" ht="29.25" customHeight="1">
      <c r="B221" s="18"/>
      <c r="D221" s="18"/>
    </row>
    <row r="222" spans="2:9" ht="29.25" customHeight="1">
      <c r="B222" s="18"/>
      <c r="D222" s="18"/>
    </row>
    <row r="223" spans="2:9" ht="29.25" customHeight="1">
      <c r="B223" s="18"/>
      <c r="D223" s="18"/>
    </row>
    <row r="224" spans="2:9" ht="29.25" customHeight="1">
      <c r="B224" s="18"/>
      <c r="D224" s="18"/>
    </row>
    <row r="225" spans="2:9" s="38" customFormat="1">
      <c r="B225" s="18"/>
      <c r="D225" s="18"/>
      <c r="E225" s="18"/>
      <c r="F225" s="18"/>
      <c r="G225" s="18"/>
      <c r="H225" s="18"/>
      <c r="I225" s="18"/>
    </row>
    <row r="226" spans="2:9" ht="29.25" customHeight="1">
      <c r="B226" s="18"/>
      <c r="D226" s="18"/>
    </row>
    <row r="227" spans="2:9" ht="29.25" customHeight="1">
      <c r="B227" s="18"/>
      <c r="D227" s="18"/>
    </row>
    <row r="228" spans="2:9" s="38" customFormat="1" ht="30" customHeight="1">
      <c r="B228" s="18"/>
      <c r="D228" s="18"/>
      <c r="E228" s="18"/>
      <c r="F228" s="18"/>
      <c r="G228" s="18"/>
      <c r="H228" s="18"/>
      <c r="I228" s="18"/>
    </row>
    <row r="229" spans="2:9" ht="29.25" customHeight="1">
      <c r="B229" s="18"/>
      <c r="D229" s="18"/>
    </row>
    <row r="230" spans="2:9" ht="29.25" customHeight="1">
      <c r="B230" s="18"/>
      <c r="D230" s="18"/>
    </row>
    <row r="231" spans="2:9" s="38" customFormat="1" ht="30" customHeight="1">
      <c r="B231" s="18"/>
      <c r="D231" s="18"/>
      <c r="E231" s="18"/>
      <c r="F231" s="18"/>
      <c r="G231" s="18"/>
      <c r="H231" s="18"/>
      <c r="I231" s="18"/>
    </row>
    <row r="232" spans="2:9" ht="29.25" customHeight="1">
      <c r="B232" s="18"/>
      <c r="D232" s="18"/>
    </row>
    <row r="233" spans="2:9" ht="29.25" customHeight="1">
      <c r="B233" s="18"/>
      <c r="D233" s="18"/>
    </row>
    <row r="234" spans="2:9" s="38" customFormat="1" ht="30" customHeight="1">
      <c r="B234" s="18"/>
      <c r="D234" s="18"/>
      <c r="E234" s="18"/>
      <c r="F234" s="18"/>
      <c r="G234" s="18"/>
      <c r="H234" s="18"/>
      <c r="I234" s="18"/>
    </row>
    <row r="235" spans="2:9" ht="29.25" customHeight="1">
      <c r="B235" s="18"/>
      <c r="D235" s="18"/>
    </row>
    <row r="236" spans="2:9" ht="29.25" customHeight="1">
      <c r="B236" s="18"/>
      <c r="D236" s="18"/>
    </row>
    <row r="237" spans="2:9" ht="29.25" customHeight="1">
      <c r="B237" s="18"/>
      <c r="D237" s="18"/>
    </row>
    <row r="238" spans="2:9" ht="29.25" customHeight="1">
      <c r="B238" s="18"/>
      <c r="D238" s="18"/>
    </row>
    <row r="239" spans="2:9" s="38" customFormat="1" ht="37.5" customHeight="1">
      <c r="B239" s="18"/>
      <c r="D239" s="18"/>
      <c r="E239" s="18"/>
      <c r="F239" s="18"/>
      <c r="G239" s="18"/>
      <c r="H239" s="18"/>
      <c r="I239" s="18"/>
    </row>
    <row r="240" spans="2:9" s="38" customFormat="1">
      <c r="B240" s="18"/>
      <c r="D240" s="18"/>
      <c r="E240" s="18"/>
      <c r="F240" s="18"/>
      <c r="G240" s="18"/>
      <c r="H240" s="18"/>
      <c r="I240" s="18"/>
    </row>
    <row r="241" spans="2:9" s="38" customFormat="1" ht="43.5" customHeight="1">
      <c r="B241" s="18"/>
      <c r="D241" s="18"/>
      <c r="E241" s="18"/>
      <c r="F241" s="18"/>
      <c r="G241" s="18"/>
      <c r="H241" s="18"/>
      <c r="I241" s="18"/>
    </row>
    <row r="242" spans="2:9" ht="29.25" customHeight="1">
      <c r="B242" s="18"/>
      <c r="D242" s="18"/>
    </row>
    <row r="243" spans="2:9" ht="29.25" customHeight="1">
      <c r="B243" s="18"/>
      <c r="D243" s="18"/>
    </row>
    <row r="244" spans="2:9" ht="29.25" customHeight="1">
      <c r="B244" s="18"/>
      <c r="D244" s="18"/>
    </row>
    <row r="245" spans="2:9" ht="29.25" customHeight="1">
      <c r="B245" s="18"/>
      <c r="D245" s="18"/>
    </row>
    <row r="246" spans="2:9" ht="29.25" customHeight="1">
      <c r="B246" s="18"/>
      <c r="D246" s="18"/>
    </row>
    <row r="247" spans="2:9" ht="29.25" customHeight="1">
      <c r="B247" s="18"/>
      <c r="D247" s="18"/>
    </row>
    <row r="248" spans="2:9" ht="29.25" customHeight="1">
      <c r="B248" s="18"/>
      <c r="D248" s="18"/>
    </row>
    <row r="249" spans="2:9" ht="29.25" customHeight="1">
      <c r="B249" s="18"/>
      <c r="D249" s="18"/>
    </row>
    <row r="250" spans="2:9" ht="29.25" customHeight="1">
      <c r="B250" s="18"/>
      <c r="D250" s="18"/>
    </row>
    <row r="251" spans="2:9" ht="29.25" customHeight="1">
      <c r="B251" s="18"/>
      <c r="D251" s="18"/>
    </row>
    <row r="252" spans="2:9" ht="29.25" customHeight="1">
      <c r="B252" s="18"/>
      <c r="D252" s="18"/>
    </row>
    <row r="253" spans="2:9" ht="29.25" customHeight="1">
      <c r="B253" s="18"/>
      <c r="D253" s="18"/>
    </row>
    <row r="254" spans="2:9" ht="29.25" customHeight="1">
      <c r="B254" s="18"/>
      <c r="D254" s="18"/>
    </row>
    <row r="255" spans="2:9" ht="29.25" customHeight="1">
      <c r="B255" s="18"/>
      <c r="D255" s="18"/>
    </row>
    <row r="256" spans="2:9" ht="29.25" customHeight="1">
      <c r="B256" s="18"/>
      <c r="D256" s="18"/>
    </row>
    <row r="257" spans="3:3" s="18" customFormat="1" ht="29.25" customHeight="1">
      <c r="C257" s="38"/>
    </row>
    <row r="258" spans="3:3" s="18" customFormat="1" ht="29.25" customHeight="1">
      <c r="C258" s="38"/>
    </row>
    <row r="259" spans="3:3" s="18" customFormat="1" ht="29.25" customHeight="1">
      <c r="C259" s="38"/>
    </row>
    <row r="260" spans="3:3" s="18" customFormat="1" ht="29.25" customHeight="1">
      <c r="C260" s="38"/>
    </row>
    <row r="261" spans="3:3" s="18" customFormat="1" ht="29.25" customHeight="1">
      <c r="C261" s="38"/>
    </row>
    <row r="262" spans="3:3" s="18" customFormat="1" ht="29.25" customHeight="1">
      <c r="C262" s="38"/>
    </row>
    <row r="263" spans="3:3" s="18" customFormat="1" ht="29.25" customHeight="1">
      <c r="C263" s="38"/>
    </row>
    <row r="264" spans="3:3" s="18" customFormat="1" ht="29.25" customHeight="1">
      <c r="C264" s="38"/>
    </row>
    <row r="265" spans="3:3" s="18" customFormat="1" ht="29.25" customHeight="1">
      <c r="C265" s="38"/>
    </row>
    <row r="266" spans="3:3" s="18" customFormat="1" ht="29.25" customHeight="1">
      <c r="C266" s="38"/>
    </row>
    <row r="267" spans="3:3" s="18" customFormat="1" ht="29.25" customHeight="1">
      <c r="C267" s="38"/>
    </row>
    <row r="268" spans="3:3" s="18" customFormat="1" ht="29.25" customHeight="1">
      <c r="C268" s="38"/>
    </row>
    <row r="269" spans="3:3" s="18" customFormat="1" ht="29.25" customHeight="1">
      <c r="C269" s="38"/>
    </row>
    <row r="270" spans="3:3" s="18" customFormat="1" ht="29.25" customHeight="1">
      <c r="C270" s="38"/>
    </row>
    <row r="271" spans="3:3" s="18" customFormat="1" ht="29.25" customHeight="1">
      <c r="C271" s="38"/>
    </row>
    <row r="272" spans="3:3" s="18" customFormat="1" ht="29.25" customHeight="1">
      <c r="C272" s="38"/>
    </row>
    <row r="273" spans="3:3" s="18" customFormat="1" ht="29.25" customHeight="1">
      <c r="C273" s="38"/>
    </row>
    <row r="274" spans="3:3" s="18" customFormat="1" ht="29.25" customHeight="1">
      <c r="C274" s="38"/>
    </row>
    <row r="275" spans="3:3" s="18" customFormat="1" ht="29.25" customHeight="1">
      <c r="C275" s="38"/>
    </row>
    <row r="276" spans="3:3" s="18" customFormat="1" ht="29.25" customHeight="1">
      <c r="C276" s="38"/>
    </row>
    <row r="277" spans="3:3" s="18" customFormat="1" ht="29.25" customHeight="1">
      <c r="C277" s="38"/>
    </row>
    <row r="278" spans="3:3" s="18" customFormat="1" ht="29.25" customHeight="1">
      <c r="C278" s="38"/>
    </row>
    <row r="279" spans="3:3" s="18" customFormat="1" ht="29.25" customHeight="1">
      <c r="C279" s="38"/>
    </row>
    <row r="280" spans="3:3" s="18" customFormat="1" ht="29.25" customHeight="1">
      <c r="C280" s="38"/>
    </row>
    <row r="281" spans="3:3" s="18" customFormat="1" ht="29.25" customHeight="1">
      <c r="C281" s="38"/>
    </row>
    <row r="282" spans="3:3" s="18" customFormat="1" ht="29.25" customHeight="1">
      <c r="C282" s="38"/>
    </row>
    <row r="283" spans="3:3" s="18" customFormat="1" ht="29.25" customHeight="1">
      <c r="C283" s="38"/>
    </row>
    <row r="284" spans="3:3" s="18" customFormat="1" ht="29.25" customHeight="1">
      <c r="C284" s="38"/>
    </row>
    <row r="285" spans="3:3" s="18" customFormat="1" ht="29.25" customHeight="1">
      <c r="C285" s="38"/>
    </row>
    <row r="286" spans="3:3" s="18" customFormat="1" ht="29.25" customHeight="1">
      <c r="C286" s="38"/>
    </row>
    <row r="287" spans="3:3" s="18" customFormat="1" ht="29.25" customHeight="1">
      <c r="C287" s="38"/>
    </row>
    <row r="288" spans="3:3" s="18" customFormat="1" ht="29.25" customHeight="1">
      <c r="C288" s="38"/>
    </row>
    <row r="289" spans="3:3" s="18" customFormat="1" ht="29.25" customHeight="1">
      <c r="C289" s="38"/>
    </row>
    <row r="290" spans="3:3" s="18" customFormat="1" ht="29.25" customHeight="1">
      <c r="C290" s="38"/>
    </row>
    <row r="291" spans="3:3" s="18" customFormat="1" ht="29.25" customHeight="1">
      <c r="C291" s="38"/>
    </row>
    <row r="292" spans="3:3" s="18" customFormat="1" ht="29.25" customHeight="1">
      <c r="C292" s="38"/>
    </row>
    <row r="293" spans="3:3" s="18" customFormat="1" ht="29.25" customHeight="1">
      <c r="C293" s="38"/>
    </row>
    <row r="294" spans="3:3" s="18" customFormat="1" ht="29.25" customHeight="1">
      <c r="C294" s="38"/>
    </row>
    <row r="295" spans="3:3" s="18" customFormat="1" ht="29.25" customHeight="1">
      <c r="C295" s="38"/>
    </row>
    <row r="296" spans="3:3" s="18" customFormat="1" ht="29.25" customHeight="1">
      <c r="C296" s="38"/>
    </row>
    <row r="297" spans="3:3" s="18" customFormat="1" ht="29.25" customHeight="1">
      <c r="C297" s="38"/>
    </row>
    <row r="298" spans="3:3" s="18" customFormat="1" ht="29.25" customHeight="1">
      <c r="C298" s="38"/>
    </row>
    <row r="299" spans="3:3" s="18" customFormat="1" ht="29.25" customHeight="1">
      <c r="C299" s="38"/>
    </row>
    <row r="300" spans="3:3" s="18" customFormat="1" ht="29.25" customHeight="1">
      <c r="C300" s="38"/>
    </row>
    <row r="301" spans="3:3" s="18" customFormat="1" ht="29.25" customHeight="1">
      <c r="C301" s="38"/>
    </row>
    <row r="302" spans="3:3" s="18" customFormat="1" ht="29.25" customHeight="1">
      <c r="C302" s="38"/>
    </row>
    <row r="303" spans="3:3" s="18" customFormat="1" ht="29.25" customHeight="1">
      <c r="C303" s="38"/>
    </row>
    <row r="304" spans="3:3" s="18" customFormat="1" ht="29.25" customHeight="1">
      <c r="C304" s="38"/>
    </row>
    <row r="305" spans="3:3" s="18" customFormat="1" ht="29.25" customHeight="1">
      <c r="C305" s="38"/>
    </row>
    <row r="306" spans="3:3" s="18" customFormat="1" ht="29.25" customHeight="1">
      <c r="C306" s="38"/>
    </row>
    <row r="307" spans="3:3" s="18" customFormat="1" ht="29.25" customHeight="1">
      <c r="C307" s="38"/>
    </row>
  </sheetData>
  <mergeCells count="9">
    <mergeCell ref="B25:G25"/>
    <mergeCell ref="C26:D26"/>
    <mergeCell ref="B31:G31"/>
    <mergeCell ref="B32:G32"/>
    <mergeCell ref="B1:H1"/>
    <mergeCell ref="C2:H2"/>
    <mergeCell ref="B3:H3"/>
    <mergeCell ref="B14:G14"/>
    <mergeCell ref="B19:G19"/>
  </mergeCells>
  <pageMargins left="0.70833333333333304" right="0.70833333333333304" top="0.74791666666666701" bottom="0.74791666666666701" header="0.511811023622047" footer="0.31527777777777799"/>
  <pageSetup paperSize="9" scale="50" orientation="portrait" horizontalDpi="300" verticalDpi="300"/>
  <headerFooter>
    <oddFooter>&amp;CSayfa No: &amp;P / &amp;N</oddFooter>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showGridLines="0" tabSelected="1" zoomScale="80" zoomScaleNormal="80" zoomScalePageLayoutView="85" workbookViewId="0">
      <selection activeCell="F13" sqref="F13"/>
    </sheetView>
  </sheetViews>
  <sheetFormatPr defaultColWidth="8.7109375" defaultRowHeight="15"/>
  <cols>
    <col min="1" max="1" width="8.7109375" style="18"/>
    <col min="2" max="2" width="9.140625" style="38" customWidth="1"/>
    <col min="3" max="3" width="14.42578125" style="38" customWidth="1"/>
    <col min="4" max="4" width="68.140625" style="18" customWidth="1"/>
    <col min="5" max="5" width="13" style="39" customWidth="1"/>
    <col min="6" max="6" width="13" style="18" customWidth="1"/>
    <col min="7" max="8" width="23.7109375" style="18" customWidth="1"/>
    <col min="9" max="9" width="8.7109375" style="18"/>
    <col min="10" max="10" width="10.28515625" style="18" customWidth="1"/>
    <col min="11" max="11" width="8.7109375" style="18"/>
    <col min="12" max="12" width="10.140625" style="18" customWidth="1"/>
    <col min="13" max="13" width="8.7109375" style="18"/>
    <col min="14" max="14" width="10.140625" style="18" customWidth="1"/>
    <col min="15" max="16384" width="8.7109375" style="18"/>
  </cols>
  <sheetData>
    <row r="1" spans="2:10" ht="29.25" customHeight="1">
      <c r="B1" s="5" t="s">
        <v>183</v>
      </c>
      <c r="C1" s="5"/>
      <c r="D1" s="5"/>
      <c r="E1" s="5"/>
      <c r="F1" s="5"/>
      <c r="G1" s="5"/>
      <c r="H1" s="5"/>
    </row>
    <row r="2" spans="2:10" ht="29.25" customHeight="1">
      <c r="B2" s="90" t="s">
        <v>184</v>
      </c>
      <c r="C2" s="10" t="s">
        <v>11</v>
      </c>
      <c r="D2" s="10"/>
      <c r="E2" s="10"/>
      <c r="F2" s="10"/>
      <c r="G2" s="10"/>
      <c r="H2" s="10"/>
    </row>
    <row r="3" spans="2:10" ht="29.25" customHeight="1">
      <c r="B3" s="9" t="s">
        <v>185</v>
      </c>
      <c r="C3" s="9"/>
      <c r="D3" s="9"/>
      <c r="E3" s="9"/>
      <c r="F3" s="9"/>
      <c r="G3" s="9"/>
      <c r="H3" s="9"/>
    </row>
    <row r="4" spans="2:10" ht="36.75" customHeight="1">
      <c r="B4" s="91" t="s">
        <v>4</v>
      </c>
      <c r="C4" s="44" t="s">
        <v>13</v>
      </c>
      <c r="D4" s="92" t="s">
        <v>186</v>
      </c>
      <c r="E4" s="92" t="s">
        <v>187</v>
      </c>
      <c r="F4" s="92" t="s">
        <v>15</v>
      </c>
      <c r="G4" s="42" t="s">
        <v>188</v>
      </c>
      <c r="H4" s="45" t="s">
        <v>189</v>
      </c>
    </row>
    <row r="5" spans="2:10" ht="27.75" customHeight="1">
      <c r="B5" s="93"/>
      <c r="C5" s="94"/>
      <c r="D5" s="4" t="s">
        <v>190</v>
      </c>
      <c r="E5" s="4"/>
      <c r="F5" s="4"/>
      <c r="G5" s="4"/>
      <c r="H5" s="4"/>
    </row>
    <row r="6" spans="2:10" ht="45">
      <c r="B6" s="64" t="s">
        <v>191</v>
      </c>
      <c r="C6" s="95" t="s">
        <v>192</v>
      </c>
      <c r="D6" s="96" t="s">
        <v>193</v>
      </c>
      <c r="E6" s="97" t="s">
        <v>194</v>
      </c>
      <c r="F6" s="98">
        <v>105087.08</v>
      </c>
      <c r="G6" s="99"/>
      <c r="H6" s="100">
        <f>ROUND(F6*G6,2)</f>
        <v>0</v>
      </c>
      <c r="J6" s="62"/>
    </row>
    <row r="7" spans="2:10" ht="29.25" customHeight="1">
      <c r="B7" s="3" t="s">
        <v>195</v>
      </c>
      <c r="C7" s="3"/>
      <c r="D7" s="3"/>
      <c r="E7" s="3"/>
      <c r="F7" s="3"/>
      <c r="G7" s="3"/>
      <c r="H7" s="101">
        <f>H6</f>
        <v>0</v>
      </c>
    </row>
    <row r="8" spans="2:10" ht="55.5" customHeight="1">
      <c r="B8" s="102"/>
      <c r="C8" s="103"/>
      <c r="D8" s="2" t="s">
        <v>196</v>
      </c>
      <c r="E8" s="2"/>
      <c r="F8" s="2"/>
      <c r="G8" s="2"/>
      <c r="H8" s="2"/>
    </row>
    <row r="9" spans="2:10" ht="43.5" customHeight="1">
      <c r="B9" s="64" t="s">
        <v>197</v>
      </c>
      <c r="C9" s="95" t="s">
        <v>198</v>
      </c>
      <c r="D9" s="104" t="s">
        <v>199</v>
      </c>
      <c r="E9" s="105" t="s">
        <v>25</v>
      </c>
      <c r="F9" s="98">
        <v>459</v>
      </c>
      <c r="G9" s="86"/>
      <c r="H9" s="100">
        <f>ROUND(F9*G9,2)</f>
        <v>0</v>
      </c>
      <c r="I9" s="106"/>
    </row>
    <row r="10" spans="2:10" ht="54.75" customHeight="1">
      <c r="B10" s="1" t="s">
        <v>200</v>
      </c>
      <c r="C10" s="1"/>
      <c r="D10" s="1"/>
      <c r="E10" s="1"/>
      <c r="F10" s="1"/>
      <c r="G10" s="1"/>
      <c r="H10" s="101">
        <f>SUM(H9:H9)</f>
        <v>0</v>
      </c>
    </row>
    <row r="11" spans="2:10" ht="28.5" customHeight="1">
      <c r="B11" s="102"/>
      <c r="C11" s="103"/>
      <c r="D11" s="2" t="s">
        <v>201</v>
      </c>
      <c r="E11" s="2"/>
      <c r="F11" s="2"/>
      <c r="G11" s="2"/>
      <c r="H11" s="2"/>
    </row>
    <row r="12" spans="2:10" ht="46.5" customHeight="1">
      <c r="B12" s="64" t="s">
        <v>202</v>
      </c>
      <c r="C12" s="95" t="s">
        <v>203</v>
      </c>
      <c r="D12" s="77" t="s">
        <v>204</v>
      </c>
      <c r="E12" s="107" t="s">
        <v>25</v>
      </c>
      <c r="F12" s="98">
        <v>180508</v>
      </c>
      <c r="G12" s="86"/>
      <c r="H12" s="100">
        <f>ROUND(F12*G12,2)</f>
        <v>0</v>
      </c>
    </row>
    <row r="13" spans="2:10" ht="46.5" customHeight="1">
      <c r="B13" s="108" t="s">
        <v>205</v>
      </c>
      <c r="C13" s="95" t="s">
        <v>206</v>
      </c>
      <c r="D13" s="77" t="s">
        <v>207</v>
      </c>
      <c r="E13" s="107" t="s">
        <v>25</v>
      </c>
      <c r="F13" s="98">
        <v>179227.53</v>
      </c>
      <c r="G13" s="86"/>
      <c r="H13" s="100">
        <f>ROUND(F13*G13,2)</f>
        <v>0</v>
      </c>
    </row>
    <row r="14" spans="2:10" ht="46.5" customHeight="1">
      <c r="B14" s="1" t="s">
        <v>208</v>
      </c>
      <c r="C14" s="1"/>
      <c r="D14" s="1"/>
      <c r="E14" s="1"/>
      <c r="F14" s="1"/>
      <c r="G14" s="1"/>
      <c r="H14" s="109">
        <f>H12+H13</f>
        <v>0</v>
      </c>
    </row>
    <row r="15" spans="2:10" ht="29.25" customHeight="1">
      <c r="B15" s="111" t="s">
        <v>209</v>
      </c>
      <c r="C15" s="111"/>
      <c r="D15" s="111"/>
      <c r="E15" s="111"/>
      <c r="F15" s="111"/>
      <c r="G15" s="111"/>
      <c r="H15" s="110">
        <f>H7+H10+H14</f>
        <v>0</v>
      </c>
    </row>
  </sheetData>
  <mergeCells count="10">
    <mergeCell ref="D8:H8"/>
    <mergeCell ref="B10:G10"/>
    <mergeCell ref="D11:H11"/>
    <mergeCell ref="B14:G14"/>
    <mergeCell ref="B15:G15"/>
    <mergeCell ref="B1:H1"/>
    <mergeCell ref="C2:H2"/>
    <mergeCell ref="B3:H3"/>
    <mergeCell ref="D5:H5"/>
    <mergeCell ref="B7:G7"/>
  </mergeCells>
  <pageMargins left="0.70833333333333304" right="0.70833333333333304" top="0.74791666666666701" bottom="0.74791666666666701" header="0.511811023622047" footer="0.31527777777777799"/>
  <pageSetup paperSize="9" fitToHeight="10" orientation="portrait" horizontalDpi="300" verticalDpi="300"/>
  <headerFooter>
    <oddFooter>&amp;CSayfa No: &amp;P / &amp;N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9</vt:i4>
      </vt:variant>
    </vt:vector>
  </HeadingPairs>
  <TitlesOfParts>
    <vt:vector size="13" baseType="lpstr">
      <vt:lpstr>ÖZET TABLOSU</vt:lpstr>
      <vt:lpstr>Cetvel No.1-Kanal Şebeke İşleri</vt:lpstr>
      <vt:lpstr>Cetvel No.2-Y.suyu Şebeke İşler</vt:lpstr>
      <vt:lpstr>Cetvel No.3-Çeşitli İşler</vt:lpstr>
      <vt:lpstr>'Cetvel No.1-Kanal Şebeke İşleri'!Yazdırma_Alanı</vt:lpstr>
      <vt:lpstr>'Cetvel No.2-Y.suyu Şebeke İşler'!Yazdırma_Alanı</vt:lpstr>
      <vt:lpstr>'Cetvel No.3-Çeşitli İşler'!Yazdırma_Alanı</vt:lpstr>
      <vt:lpstr>'ÖZET TABLOSU'!Yazdırma_Alanı</vt:lpstr>
      <vt:lpstr>'Cetvel No.1-Kanal Şebeke İşleri'!Yazdırma_Başlıkları</vt:lpstr>
      <vt:lpstr>'Cetvel No.2-Y.suyu Şebeke İşler'!Yazdırma_Başlıkları</vt:lpstr>
      <vt:lpstr>'Cetvel No.3-Çeşitli İşler'!Yazdırma_Başlıkları</vt:lpstr>
      <vt:lpstr>'ÖZET TABLOSU'!Z_97C1B02C_B78B_41F7_B172_F27128826B76_.wvu.PrintArea</vt:lpstr>
      <vt:lpstr>'ÖZET TABLOSU'!Z_AE5483E9_0296_478F_BF25_DA3431184778_.wvu.PrintArea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ŞAFAK IŞIK</dc:creator>
  <cp:keywords>K-fm60hhw8 N-kq84q69a</cp:keywords>
  <cp:lastModifiedBy>safak.kaya</cp:lastModifiedBy>
  <cp:revision>1</cp:revision>
  <dcterms:created xsi:type="dcterms:W3CDTF">2024-03-01T06:50:01Z</dcterms:created>
  <dcterms:modified xsi:type="dcterms:W3CDTF">2025-01-15T05:54:56Z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K-fm60hhw8</vt:lpwstr>
  </property>
  <property fmtid="{D5CDD505-2E9C-101B-9397-08002B2CF9AE}" pid="3" name="KVKK">
    <vt:lpwstr>N-kq84q69a</vt:lpwstr>
  </property>
  <property fmtid="{D5CDD505-2E9C-101B-9397-08002B2CF9AE}" pid="4" name="TitusGUID">
    <vt:lpwstr>5f1fa85f-300a-411c-85b2-003e76c7d54c</vt:lpwstr>
  </property>
</Properties>
</file>